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knowledgeservices.sharepoint.com/sites/ISPMOTeam/Shared Documents/Research &amp; Development/StateRAMP Docs/StateRAMP Resources/Control Selection Worksheet/"/>
    </mc:Choice>
  </mc:AlternateContent>
  <xr:revisionPtr revIDLastSave="427" documentId="13_ncr:1_{84CD4944-C50A-457D-9878-35FC7B1E41BA}" xr6:coauthVersionLast="47" xr6:coauthVersionMax="47" xr10:uidLastSave="{F69037ED-423F-4773-9474-125803123AED}"/>
  <bookViews>
    <workbookView xWindow="-120" yWindow="-120" windowWidth="38640" windowHeight="21120" xr2:uid="{D2882DAE-B5D9-4D1E-88B2-EE3CB3398E36}"/>
  </bookViews>
  <sheets>
    <sheet name="Instructions" sheetId="6" r:id="rId1"/>
    <sheet name="Assessment Information" sheetId="9" r:id="rId2"/>
    <sheet name="Mod Control Selection Tracking" sheetId="7" r:id="rId3"/>
    <sheet name="Low Control Selection Tracking" sheetId="10" r:id="rId4"/>
  </sheets>
  <definedNames>
    <definedName name="_xlnm._FilterDatabase" localSheetId="3" hidden="1">'Low Control Selection Tracking'!$A$13:$P$168</definedName>
    <definedName name="_xlnm._FilterDatabase" localSheetId="2" hidden="1">'Mod Control Selection Tracking'!$A$13:$P$334</definedName>
    <definedName name="_xlnm.Print_Area" localSheetId="0">Instructions!$B$1:$F$13</definedName>
    <definedName name="_xlnm.Print_Area" localSheetId="2">'Mod Control Selection Tracking'!$A$1:$H$334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0" l="1"/>
  <c r="H6" i="10"/>
  <c r="G7" i="10"/>
  <c r="G6" i="10"/>
  <c r="F6" i="10"/>
  <c r="F7" i="10"/>
  <c r="E7" i="10"/>
  <c r="E6" i="10"/>
  <c r="E4" i="10"/>
  <c r="E4" i="7"/>
  <c r="E5" i="7"/>
  <c r="E169" i="10"/>
  <c r="L168" i="10"/>
  <c r="P168" i="10"/>
  <c r="E170" i="10" s="1"/>
  <c r="H7" i="7"/>
  <c r="H6" i="7"/>
  <c r="G7" i="7"/>
  <c r="G6" i="7"/>
  <c r="E7" i="7"/>
  <c r="E6" i="7"/>
  <c r="E336" i="7"/>
  <c r="E335" i="7"/>
  <c r="F7" i="7"/>
  <c r="F6" i="7"/>
  <c r="E3" i="7"/>
  <c r="F3" i="7" s="1"/>
  <c r="G3" i="7" s="1"/>
  <c r="H3" i="7" s="1"/>
  <c r="E3" i="10"/>
  <c r="F3" i="10" s="1"/>
  <c r="G3" i="10" s="1"/>
  <c r="H3" i="10" s="1"/>
  <c r="E14" i="10"/>
  <c r="F14" i="10" s="1"/>
  <c r="G14" i="10" s="1"/>
  <c r="H14" i="10" s="1"/>
  <c r="E14" i="7"/>
  <c r="F14" i="7" s="1"/>
  <c r="G14" i="7" s="1"/>
  <c r="H14" i="7" s="1"/>
  <c r="D334" i="7"/>
  <c r="E334" i="7"/>
  <c r="F334" i="7"/>
  <c r="G334" i="7"/>
  <c r="H334" i="7"/>
  <c r="D168" i="10"/>
  <c r="E168" i="10"/>
  <c r="F168" i="10"/>
  <c r="G168" i="10"/>
  <c r="H168" i="10"/>
  <c r="C168" i="10"/>
  <c r="P167" i="10"/>
  <c r="O167" i="10"/>
  <c r="N167" i="10"/>
  <c r="M167" i="10"/>
  <c r="L167" i="10"/>
  <c r="K167" i="10"/>
  <c r="J167" i="10"/>
  <c r="I167" i="10"/>
  <c r="P166" i="10"/>
  <c r="O166" i="10"/>
  <c r="N166" i="10"/>
  <c r="M166" i="10"/>
  <c r="L166" i="10"/>
  <c r="K166" i="10"/>
  <c r="J166" i="10"/>
  <c r="I166" i="10"/>
  <c r="P165" i="10"/>
  <c r="O165" i="10"/>
  <c r="N165" i="10"/>
  <c r="M165" i="10"/>
  <c r="L165" i="10"/>
  <c r="K165" i="10"/>
  <c r="J165" i="10"/>
  <c r="I165" i="10"/>
  <c r="P164" i="10"/>
  <c r="O164" i="10"/>
  <c r="N164" i="10"/>
  <c r="M164" i="10"/>
  <c r="L164" i="10"/>
  <c r="K164" i="10"/>
  <c r="J164" i="10"/>
  <c r="I164" i="10"/>
  <c r="P163" i="10"/>
  <c r="O163" i="10"/>
  <c r="N163" i="10"/>
  <c r="M163" i="10"/>
  <c r="L163" i="10"/>
  <c r="K163" i="10"/>
  <c r="J163" i="10"/>
  <c r="I163" i="10"/>
  <c r="P162" i="10"/>
  <c r="O162" i="10"/>
  <c r="N162" i="10"/>
  <c r="M162" i="10"/>
  <c r="L162" i="10"/>
  <c r="K162" i="10"/>
  <c r="J162" i="10"/>
  <c r="I162" i="10"/>
  <c r="P161" i="10"/>
  <c r="O161" i="10"/>
  <c r="N161" i="10"/>
  <c r="M161" i="10"/>
  <c r="L161" i="10"/>
  <c r="K161" i="10"/>
  <c r="J161" i="10"/>
  <c r="I161" i="10"/>
  <c r="P160" i="10"/>
  <c r="O160" i="10"/>
  <c r="N160" i="10"/>
  <c r="M160" i="10"/>
  <c r="L160" i="10"/>
  <c r="K160" i="10"/>
  <c r="J160" i="10"/>
  <c r="I160" i="10"/>
  <c r="P159" i="10"/>
  <c r="O159" i="10"/>
  <c r="N159" i="10"/>
  <c r="M159" i="10"/>
  <c r="L159" i="10"/>
  <c r="K159" i="10"/>
  <c r="J159" i="10"/>
  <c r="I159" i="10"/>
  <c r="P158" i="10"/>
  <c r="O158" i="10"/>
  <c r="N158" i="10"/>
  <c r="M158" i="10"/>
  <c r="L158" i="10"/>
  <c r="K158" i="10"/>
  <c r="J158" i="10"/>
  <c r="I158" i="10"/>
  <c r="P157" i="10"/>
  <c r="O157" i="10"/>
  <c r="N157" i="10"/>
  <c r="M157" i="10"/>
  <c r="L157" i="10"/>
  <c r="K157" i="10"/>
  <c r="J157" i="10"/>
  <c r="I157" i="10"/>
  <c r="P156" i="10"/>
  <c r="O156" i="10"/>
  <c r="N156" i="10"/>
  <c r="M156" i="10"/>
  <c r="L156" i="10"/>
  <c r="K156" i="10"/>
  <c r="J156" i="10"/>
  <c r="I156" i="10"/>
  <c r="P155" i="10"/>
  <c r="O155" i="10"/>
  <c r="N155" i="10"/>
  <c r="M155" i="10"/>
  <c r="L155" i="10"/>
  <c r="K155" i="10"/>
  <c r="J155" i="10"/>
  <c r="I155" i="10"/>
  <c r="P154" i="10"/>
  <c r="O154" i="10"/>
  <c r="N154" i="10"/>
  <c r="M154" i="10"/>
  <c r="L154" i="10"/>
  <c r="K154" i="10"/>
  <c r="J154" i="10"/>
  <c r="I154" i="10"/>
  <c r="P153" i="10"/>
  <c r="O153" i="10"/>
  <c r="N153" i="10"/>
  <c r="M153" i="10"/>
  <c r="L153" i="10"/>
  <c r="K153" i="10"/>
  <c r="J153" i="10"/>
  <c r="I153" i="10"/>
  <c r="P152" i="10"/>
  <c r="O152" i="10"/>
  <c r="N152" i="10"/>
  <c r="M152" i="10"/>
  <c r="L152" i="10"/>
  <c r="K152" i="10"/>
  <c r="J152" i="10"/>
  <c r="I152" i="10"/>
  <c r="P151" i="10"/>
  <c r="O151" i="10"/>
  <c r="N151" i="10"/>
  <c r="M151" i="10"/>
  <c r="L151" i="10"/>
  <c r="K151" i="10"/>
  <c r="J151" i="10"/>
  <c r="I151" i="10"/>
  <c r="P150" i="10"/>
  <c r="O150" i="10"/>
  <c r="N150" i="10"/>
  <c r="M150" i="10"/>
  <c r="L150" i="10"/>
  <c r="K150" i="10"/>
  <c r="J150" i="10"/>
  <c r="I150" i="10"/>
  <c r="P149" i="10"/>
  <c r="O149" i="10"/>
  <c r="N149" i="10"/>
  <c r="M149" i="10"/>
  <c r="L149" i="10"/>
  <c r="K149" i="10"/>
  <c r="J149" i="10"/>
  <c r="I149" i="10"/>
  <c r="P148" i="10"/>
  <c r="O148" i="10"/>
  <c r="N148" i="10"/>
  <c r="M148" i="10"/>
  <c r="L148" i="10"/>
  <c r="K148" i="10"/>
  <c r="J148" i="10"/>
  <c r="I148" i="10"/>
  <c r="P147" i="10"/>
  <c r="O147" i="10"/>
  <c r="N147" i="10"/>
  <c r="M147" i="10"/>
  <c r="L147" i="10"/>
  <c r="K147" i="10"/>
  <c r="J147" i="10"/>
  <c r="I147" i="10"/>
  <c r="P146" i="10"/>
  <c r="O146" i="10"/>
  <c r="N146" i="10"/>
  <c r="M146" i="10"/>
  <c r="L146" i="10"/>
  <c r="K146" i="10"/>
  <c r="J146" i="10"/>
  <c r="I146" i="10"/>
  <c r="P145" i="10"/>
  <c r="O145" i="10"/>
  <c r="N145" i="10"/>
  <c r="M145" i="10"/>
  <c r="L145" i="10"/>
  <c r="K145" i="10"/>
  <c r="J145" i="10"/>
  <c r="I145" i="10"/>
  <c r="P144" i="10"/>
  <c r="O144" i="10"/>
  <c r="N144" i="10"/>
  <c r="M144" i="10"/>
  <c r="L144" i="10"/>
  <c r="K144" i="10"/>
  <c r="J144" i="10"/>
  <c r="I144" i="10"/>
  <c r="P143" i="10"/>
  <c r="O143" i="10"/>
  <c r="N143" i="10"/>
  <c r="M143" i="10"/>
  <c r="L143" i="10"/>
  <c r="K143" i="10"/>
  <c r="J143" i="10"/>
  <c r="I143" i="10"/>
  <c r="P142" i="10"/>
  <c r="O142" i="10"/>
  <c r="N142" i="10"/>
  <c r="M142" i="10"/>
  <c r="L142" i="10"/>
  <c r="K142" i="10"/>
  <c r="J142" i="10"/>
  <c r="I142" i="10"/>
  <c r="P141" i="10"/>
  <c r="O141" i="10"/>
  <c r="N141" i="10"/>
  <c r="M141" i="10"/>
  <c r="L141" i="10"/>
  <c r="K141" i="10"/>
  <c r="J141" i="10"/>
  <c r="I141" i="10"/>
  <c r="P140" i="10"/>
  <c r="O140" i="10"/>
  <c r="N140" i="10"/>
  <c r="M140" i="10"/>
  <c r="L140" i="10"/>
  <c r="K140" i="10"/>
  <c r="J140" i="10"/>
  <c r="I140" i="10"/>
  <c r="P139" i="10"/>
  <c r="O139" i="10"/>
  <c r="N139" i="10"/>
  <c r="M139" i="10"/>
  <c r="L139" i="10"/>
  <c r="K139" i="10"/>
  <c r="J139" i="10"/>
  <c r="I139" i="10"/>
  <c r="P138" i="10"/>
  <c r="O138" i="10"/>
  <c r="N138" i="10"/>
  <c r="M138" i="10"/>
  <c r="L138" i="10"/>
  <c r="K138" i="10"/>
  <c r="J138" i="10"/>
  <c r="I138" i="10"/>
  <c r="P137" i="10"/>
  <c r="O137" i="10"/>
  <c r="N137" i="10"/>
  <c r="M137" i="10"/>
  <c r="L137" i="10"/>
  <c r="K137" i="10"/>
  <c r="J137" i="10"/>
  <c r="I137" i="10"/>
  <c r="P136" i="10"/>
  <c r="O136" i="10"/>
  <c r="N136" i="10"/>
  <c r="M136" i="10"/>
  <c r="L136" i="10"/>
  <c r="K136" i="10"/>
  <c r="J136" i="10"/>
  <c r="I136" i="10"/>
  <c r="P135" i="10"/>
  <c r="O135" i="10"/>
  <c r="N135" i="10"/>
  <c r="M135" i="10"/>
  <c r="L135" i="10"/>
  <c r="K135" i="10"/>
  <c r="J135" i="10"/>
  <c r="I135" i="10"/>
  <c r="P134" i="10"/>
  <c r="O134" i="10"/>
  <c r="N134" i="10"/>
  <c r="M134" i="10"/>
  <c r="L134" i="10"/>
  <c r="K134" i="10"/>
  <c r="J134" i="10"/>
  <c r="I134" i="10"/>
  <c r="P133" i="10"/>
  <c r="O133" i="10"/>
  <c r="N133" i="10"/>
  <c r="M133" i="10"/>
  <c r="L133" i="10"/>
  <c r="K133" i="10"/>
  <c r="J133" i="10"/>
  <c r="I133" i="10"/>
  <c r="P132" i="10"/>
  <c r="O132" i="10"/>
  <c r="N132" i="10"/>
  <c r="M132" i="10"/>
  <c r="L132" i="10"/>
  <c r="K132" i="10"/>
  <c r="J132" i="10"/>
  <c r="I132" i="10"/>
  <c r="P131" i="10"/>
  <c r="O131" i="10"/>
  <c r="N131" i="10"/>
  <c r="M131" i="10"/>
  <c r="L131" i="10"/>
  <c r="K131" i="10"/>
  <c r="J131" i="10"/>
  <c r="I131" i="10"/>
  <c r="P130" i="10"/>
  <c r="O130" i="10"/>
  <c r="N130" i="10"/>
  <c r="M130" i="10"/>
  <c r="L130" i="10"/>
  <c r="K130" i="10"/>
  <c r="J130" i="10"/>
  <c r="I130" i="10"/>
  <c r="P129" i="10"/>
  <c r="O129" i="10"/>
  <c r="N129" i="10"/>
  <c r="M129" i="10"/>
  <c r="L129" i="10"/>
  <c r="K129" i="10"/>
  <c r="J129" i="10"/>
  <c r="I129" i="10"/>
  <c r="P128" i="10"/>
  <c r="O128" i="10"/>
  <c r="N128" i="10"/>
  <c r="M128" i="10"/>
  <c r="L128" i="10"/>
  <c r="K128" i="10"/>
  <c r="J128" i="10"/>
  <c r="I128" i="10"/>
  <c r="P127" i="10"/>
  <c r="O127" i="10"/>
  <c r="N127" i="10"/>
  <c r="M127" i="10"/>
  <c r="L127" i="10"/>
  <c r="K127" i="10"/>
  <c r="J127" i="10"/>
  <c r="I127" i="10"/>
  <c r="P126" i="10"/>
  <c r="O126" i="10"/>
  <c r="N126" i="10"/>
  <c r="M126" i="10"/>
  <c r="L126" i="10"/>
  <c r="K126" i="10"/>
  <c r="J126" i="10"/>
  <c r="I126" i="10"/>
  <c r="P125" i="10"/>
  <c r="O125" i="10"/>
  <c r="N125" i="10"/>
  <c r="M125" i="10"/>
  <c r="L125" i="10"/>
  <c r="K125" i="10"/>
  <c r="J125" i="10"/>
  <c r="I125" i="10"/>
  <c r="P124" i="10"/>
  <c r="O124" i="10"/>
  <c r="N124" i="10"/>
  <c r="M124" i="10"/>
  <c r="L124" i="10"/>
  <c r="K124" i="10"/>
  <c r="J124" i="10"/>
  <c r="I124" i="10"/>
  <c r="P123" i="10"/>
  <c r="O123" i="10"/>
  <c r="N123" i="10"/>
  <c r="M123" i="10"/>
  <c r="L123" i="10"/>
  <c r="K123" i="10"/>
  <c r="J123" i="10"/>
  <c r="I123" i="10"/>
  <c r="P122" i="10"/>
  <c r="O122" i="10"/>
  <c r="N122" i="10"/>
  <c r="M122" i="10"/>
  <c r="L122" i="10"/>
  <c r="K122" i="10"/>
  <c r="J122" i="10"/>
  <c r="I122" i="10"/>
  <c r="P121" i="10"/>
  <c r="O121" i="10"/>
  <c r="N121" i="10"/>
  <c r="M121" i="10"/>
  <c r="L121" i="10"/>
  <c r="K121" i="10"/>
  <c r="J121" i="10"/>
  <c r="I121" i="10"/>
  <c r="P120" i="10"/>
  <c r="O120" i="10"/>
  <c r="N120" i="10"/>
  <c r="M120" i="10"/>
  <c r="L120" i="10"/>
  <c r="K120" i="10"/>
  <c r="J120" i="10"/>
  <c r="I120" i="10"/>
  <c r="P119" i="10"/>
  <c r="O119" i="10"/>
  <c r="N119" i="10"/>
  <c r="M119" i="10"/>
  <c r="L119" i="10"/>
  <c r="K119" i="10"/>
  <c r="J119" i="10"/>
  <c r="I119" i="10"/>
  <c r="P118" i="10"/>
  <c r="O118" i="10"/>
  <c r="N118" i="10"/>
  <c r="M118" i="10"/>
  <c r="L118" i="10"/>
  <c r="K118" i="10"/>
  <c r="J118" i="10"/>
  <c r="I118" i="10"/>
  <c r="P117" i="10"/>
  <c r="O117" i="10"/>
  <c r="N117" i="10"/>
  <c r="M117" i="10"/>
  <c r="L117" i="10"/>
  <c r="K117" i="10"/>
  <c r="J117" i="10"/>
  <c r="I117" i="10"/>
  <c r="P116" i="10"/>
  <c r="O116" i="10"/>
  <c r="N116" i="10"/>
  <c r="M116" i="10"/>
  <c r="L116" i="10"/>
  <c r="K116" i="10"/>
  <c r="J116" i="10"/>
  <c r="I116" i="10"/>
  <c r="P115" i="10"/>
  <c r="O115" i="10"/>
  <c r="N115" i="10"/>
  <c r="M115" i="10"/>
  <c r="L115" i="10"/>
  <c r="K115" i="10"/>
  <c r="J115" i="10"/>
  <c r="I115" i="10"/>
  <c r="P114" i="10"/>
  <c r="O114" i="10"/>
  <c r="N114" i="10"/>
  <c r="M114" i="10"/>
  <c r="L114" i="10"/>
  <c r="K114" i="10"/>
  <c r="J114" i="10"/>
  <c r="I114" i="10"/>
  <c r="P113" i="10"/>
  <c r="O113" i="10"/>
  <c r="N113" i="10"/>
  <c r="M113" i="10"/>
  <c r="L113" i="10"/>
  <c r="K113" i="10"/>
  <c r="J113" i="10"/>
  <c r="I113" i="10"/>
  <c r="P112" i="10"/>
  <c r="O112" i="10"/>
  <c r="N112" i="10"/>
  <c r="M112" i="10"/>
  <c r="L112" i="10"/>
  <c r="K112" i="10"/>
  <c r="J112" i="10"/>
  <c r="I112" i="10"/>
  <c r="P111" i="10"/>
  <c r="O111" i="10"/>
  <c r="N111" i="10"/>
  <c r="M111" i="10"/>
  <c r="L111" i="10"/>
  <c r="K111" i="10"/>
  <c r="J111" i="10"/>
  <c r="I111" i="10"/>
  <c r="P110" i="10"/>
  <c r="O110" i="10"/>
  <c r="N110" i="10"/>
  <c r="M110" i="10"/>
  <c r="L110" i="10"/>
  <c r="K110" i="10"/>
  <c r="J110" i="10"/>
  <c r="I110" i="10"/>
  <c r="P109" i="10"/>
  <c r="O109" i="10"/>
  <c r="N109" i="10"/>
  <c r="M109" i="10"/>
  <c r="L109" i="10"/>
  <c r="K109" i="10"/>
  <c r="J109" i="10"/>
  <c r="I109" i="10"/>
  <c r="P108" i="10"/>
  <c r="O108" i="10"/>
  <c r="N108" i="10"/>
  <c r="M108" i="10"/>
  <c r="L108" i="10"/>
  <c r="K108" i="10"/>
  <c r="J108" i="10"/>
  <c r="I108" i="10"/>
  <c r="P107" i="10"/>
  <c r="O107" i="10"/>
  <c r="N107" i="10"/>
  <c r="M107" i="10"/>
  <c r="L107" i="10"/>
  <c r="K107" i="10"/>
  <c r="J107" i="10"/>
  <c r="I107" i="10"/>
  <c r="P106" i="10"/>
  <c r="O106" i="10"/>
  <c r="N106" i="10"/>
  <c r="M106" i="10"/>
  <c r="L106" i="10"/>
  <c r="K106" i="10"/>
  <c r="J106" i="10"/>
  <c r="I106" i="10"/>
  <c r="P105" i="10"/>
  <c r="O105" i="10"/>
  <c r="N105" i="10"/>
  <c r="M105" i="10"/>
  <c r="L105" i="10"/>
  <c r="K105" i="10"/>
  <c r="J105" i="10"/>
  <c r="I105" i="10"/>
  <c r="P104" i="10"/>
  <c r="O104" i="10"/>
  <c r="N104" i="10"/>
  <c r="M104" i="10"/>
  <c r="L104" i="10"/>
  <c r="K104" i="10"/>
  <c r="J104" i="10"/>
  <c r="I104" i="10"/>
  <c r="P103" i="10"/>
  <c r="O103" i="10"/>
  <c r="N103" i="10"/>
  <c r="M103" i="10"/>
  <c r="L103" i="10"/>
  <c r="K103" i="10"/>
  <c r="J103" i="10"/>
  <c r="I103" i="10"/>
  <c r="P102" i="10"/>
  <c r="O102" i="10"/>
  <c r="N102" i="10"/>
  <c r="M102" i="10"/>
  <c r="L102" i="10"/>
  <c r="K102" i="10"/>
  <c r="J102" i="10"/>
  <c r="I102" i="10"/>
  <c r="P101" i="10"/>
  <c r="O101" i="10"/>
  <c r="N101" i="10"/>
  <c r="M101" i="10"/>
  <c r="L101" i="10"/>
  <c r="K101" i="10"/>
  <c r="J101" i="10"/>
  <c r="I101" i="10"/>
  <c r="P100" i="10"/>
  <c r="O100" i="10"/>
  <c r="N100" i="10"/>
  <c r="M100" i="10"/>
  <c r="L100" i="10"/>
  <c r="K100" i="10"/>
  <c r="J100" i="10"/>
  <c r="I100" i="10"/>
  <c r="P99" i="10"/>
  <c r="O99" i="10"/>
  <c r="N99" i="10"/>
  <c r="M99" i="10"/>
  <c r="L99" i="10"/>
  <c r="K99" i="10"/>
  <c r="J99" i="10"/>
  <c r="I99" i="10"/>
  <c r="P98" i="10"/>
  <c r="O98" i="10"/>
  <c r="N98" i="10"/>
  <c r="M98" i="10"/>
  <c r="L98" i="10"/>
  <c r="K98" i="10"/>
  <c r="J98" i="10"/>
  <c r="I98" i="10"/>
  <c r="P97" i="10"/>
  <c r="O97" i="10"/>
  <c r="N97" i="10"/>
  <c r="M97" i="10"/>
  <c r="L97" i="10"/>
  <c r="K97" i="10"/>
  <c r="J97" i="10"/>
  <c r="I97" i="10"/>
  <c r="P96" i="10"/>
  <c r="O96" i="10"/>
  <c r="N96" i="10"/>
  <c r="M96" i="10"/>
  <c r="L96" i="10"/>
  <c r="K96" i="10"/>
  <c r="J96" i="10"/>
  <c r="I96" i="10"/>
  <c r="P95" i="10"/>
  <c r="O95" i="10"/>
  <c r="N95" i="10"/>
  <c r="M95" i="10"/>
  <c r="L95" i="10"/>
  <c r="K95" i="10"/>
  <c r="J95" i="10"/>
  <c r="I95" i="10"/>
  <c r="P94" i="10"/>
  <c r="O94" i="10"/>
  <c r="N94" i="10"/>
  <c r="M94" i="10"/>
  <c r="L94" i="10"/>
  <c r="K94" i="10"/>
  <c r="J94" i="10"/>
  <c r="I94" i="10"/>
  <c r="P93" i="10"/>
  <c r="O93" i="10"/>
  <c r="N93" i="10"/>
  <c r="M93" i="10"/>
  <c r="L93" i="10"/>
  <c r="K93" i="10"/>
  <c r="J93" i="10"/>
  <c r="I93" i="10"/>
  <c r="P92" i="10"/>
  <c r="O92" i="10"/>
  <c r="N92" i="10"/>
  <c r="M92" i="10"/>
  <c r="L92" i="10"/>
  <c r="K92" i="10"/>
  <c r="J92" i="10"/>
  <c r="I92" i="10"/>
  <c r="P91" i="10"/>
  <c r="O91" i="10"/>
  <c r="N91" i="10"/>
  <c r="M91" i="10"/>
  <c r="L91" i="10"/>
  <c r="K91" i="10"/>
  <c r="J91" i="10"/>
  <c r="I91" i="10"/>
  <c r="P90" i="10"/>
  <c r="O90" i="10"/>
  <c r="N90" i="10"/>
  <c r="M90" i="10"/>
  <c r="L90" i="10"/>
  <c r="K90" i="10"/>
  <c r="J90" i="10"/>
  <c r="I90" i="10"/>
  <c r="P89" i="10"/>
  <c r="O89" i="10"/>
  <c r="N89" i="10"/>
  <c r="M89" i="10"/>
  <c r="L89" i="10"/>
  <c r="K89" i="10"/>
  <c r="J89" i="10"/>
  <c r="I89" i="10"/>
  <c r="P88" i="10"/>
  <c r="O88" i="10"/>
  <c r="N88" i="10"/>
  <c r="M88" i="10"/>
  <c r="L88" i="10"/>
  <c r="K88" i="10"/>
  <c r="J88" i="10"/>
  <c r="I88" i="10"/>
  <c r="P87" i="10"/>
  <c r="O87" i="10"/>
  <c r="N87" i="10"/>
  <c r="M87" i="10"/>
  <c r="L87" i="10"/>
  <c r="K87" i="10"/>
  <c r="J87" i="10"/>
  <c r="I87" i="10"/>
  <c r="P86" i="10"/>
  <c r="O86" i="10"/>
  <c r="N86" i="10"/>
  <c r="M86" i="10"/>
  <c r="L86" i="10"/>
  <c r="K86" i="10"/>
  <c r="J86" i="10"/>
  <c r="I86" i="10"/>
  <c r="P85" i="10"/>
  <c r="O85" i="10"/>
  <c r="N85" i="10"/>
  <c r="M85" i="10"/>
  <c r="L85" i="10"/>
  <c r="K85" i="10"/>
  <c r="J85" i="10"/>
  <c r="I85" i="10"/>
  <c r="P84" i="10"/>
  <c r="O84" i="10"/>
  <c r="N84" i="10"/>
  <c r="M84" i="10"/>
  <c r="L84" i="10"/>
  <c r="K84" i="10"/>
  <c r="J84" i="10"/>
  <c r="I84" i="10"/>
  <c r="P83" i="10"/>
  <c r="O83" i="10"/>
  <c r="N83" i="10"/>
  <c r="M83" i="10"/>
  <c r="L83" i="10"/>
  <c r="K83" i="10"/>
  <c r="J83" i="10"/>
  <c r="I83" i="10"/>
  <c r="P82" i="10"/>
  <c r="O82" i="10"/>
  <c r="N82" i="10"/>
  <c r="M82" i="10"/>
  <c r="L82" i="10"/>
  <c r="K82" i="10"/>
  <c r="J82" i="10"/>
  <c r="I82" i="10"/>
  <c r="P81" i="10"/>
  <c r="O81" i="10"/>
  <c r="N81" i="10"/>
  <c r="M81" i="10"/>
  <c r="L81" i="10"/>
  <c r="K81" i="10"/>
  <c r="J81" i="10"/>
  <c r="I81" i="10"/>
  <c r="P80" i="10"/>
  <c r="O80" i="10"/>
  <c r="N80" i="10"/>
  <c r="M80" i="10"/>
  <c r="L80" i="10"/>
  <c r="K80" i="10"/>
  <c r="J80" i="10"/>
  <c r="I80" i="10"/>
  <c r="P79" i="10"/>
  <c r="O79" i="10"/>
  <c r="N79" i="10"/>
  <c r="M79" i="10"/>
  <c r="L79" i="10"/>
  <c r="K79" i="10"/>
  <c r="J79" i="10"/>
  <c r="I79" i="10"/>
  <c r="P78" i="10"/>
  <c r="O78" i="10"/>
  <c r="N78" i="10"/>
  <c r="M78" i="10"/>
  <c r="L78" i="10"/>
  <c r="K78" i="10"/>
  <c r="J78" i="10"/>
  <c r="I78" i="10"/>
  <c r="P77" i="10"/>
  <c r="O77" i="10"/>
  <c r="N77" i="10"/>
  <c r="M77" i="10"/>
  <c r="L77" i="10"/>
  <c r="K77" i="10"/>
  <c r="J77" i="10"/>
  <c r="I77" i="10"/>
  <c r="P76" i="10"/>
  <c r="O76" i="10"/>
  <c r="N76" i="10"/>
  <c r="M76" i="10"/>
  <c r="L76" i="10"/>
  <c r="K76" i="10"/>
  <c r="J76" i="10"/>
  <c r="I76" i="10"/>
  <c r="P75" i="10"/>
  <c r="O75" i="10"/>
  <c r="N75" i="10"/>
  <c r="M75" i="10"/>
  <c r="L75" i="10"/>
  <c r="K75" i="10"/>
  <c r="J75" i="10"/>
  <c r="I75" i="10"/>
  <c r="P74" i="10"/>
  <c r="O74" i="10"/>
  <c r="N74" i="10"/>
  <c r="M74" i="10"/>
  <c r="L74" i="10"/>
  <c r="K74" i="10"/>
  <c r="J74" i="10"/>
  <c r="I74" i="10"/>
  <c r="P73" i="10"/>
  <c r="O73" i="10"/>
  <c r="N73" i="10"/>
  <c r="M73" i="10"/>
  <c r="L73" i="10"/>
  <c r="K73" i="10"/>
  <c r="J73" i="10"/>
  <c r="I73" i="10"/>
  <c r="P72" i="10"/>
  <c r="O72" i="10"/>
  <c r="N72" i="10"/>
  <c r="M72" i="10"/>
  <c r="L72" i="10"/>
  <c r="K72" i="10"/>
  <c r="J72" i="10"/>
  <c r="I72" i="10"/>
  <c r="P71" i="10"/>
  <c r="O71" i="10"/>
  <c r="N71" i="10"/>
  <c r="M71" i="10"/>
  <c r="L71" i="10"/>
  <c r="K71" i="10"/>
  <c r="J71" i="10"/>
  <c r="I71" i="10"/>
  <c r="P70" i="10"/>
  <c r="O70" i="10"/>
  <c r="N70" i="10"/>
  <c r="M70" i="10"/>
  <c r="L70" i="10"/>
  <c r="K70" i="10"/>
  <c r="J70" i="10"/>
  <c r="I70" i="10"/>
  <c r="P69" i="10"/>
  <c r="O69" i="10"/>
  <c r="N69" i="10"/>
  <c r="M69" i="10"/>
  <c r="L69" i="10"/>
  <c r="K69" i="10"/>
  <c r="J69" i="10"/>
  <c r="I69" i="10"/>
  <c r="P68" i="10"/>
  <c r="O68" i="10"/>
  <c r="N68" i="10"/>
  <c r="M68" i="10"/>
  <c r="L68" i="10"/>
  <c r="K68" i="10"/>
  <c r="J68" i="10"/>
  <c r="I68" i="10"/>
  <c r="P67" i="10"/>
  <c r="O67" i="10"/>
  <c r="N67" i="10"/>
  <c r="M67" i="10"/>
  <c r="L67" i="10"/>
  <c r="K67" i="10"/>
  <c r="J67" i="10"/>
  <c r="I67" i="10"/>
  <c r="P66" i="10"/>
  <c r="O66" i="10"/>
  <c r="N66" i="10"/>
  <c r="M66" i="10"/>
  <c r="L66" i="10"/>
  <c r="K66" i="10"/>
  <c r="J66" i="10"/>
  <c r="I66" i="10"/>
  <c r="P65" i="10"/>
  <c r="O65" i="10"/>
  <c r="N65" i="10"/>
  <c r="M65" i="10"/>
  <c r="L65" i="10"/>
  <c r="K65" i="10"/>
  <c r="J65" i="10"/>
  <c r="I65" i="10"/>
  <c r="P64" i="10"/>
  <c r="O64" i="10"/>
  <c r="N64" i="10"/>
  <c r="M64" i="10"/>
  <c r="L64" i="10"/>
  <c r="K64" i="10"/>
  <c r="J64" i="10"/>
  <c r="I64" i="10"/>
  <c r="P63" i="10"/>
  <c r="O63" i="10"/>
  <c r="N63" i="10"/>
  <c r="M63" i="10"/>
  <c r="L63" i="10"/>
  <c r="K63" i="10"/>
  <c r="J63" i="10"/>
  <c r="I63" i="10"/>
  <c r="P62" i="10"/>
  <c r="O62" i="10"/>
  <c r="N62" i="10"/>
  <c r="M62" i="10"/>
  <c r="L62" i="10"/>
  <c r="K62" i="10"/>
  <c r="J62" i="10"/>
  <c r="I62" i="10"/>
  <c r="P61" i="10"/>
  <c r="O61" i="10"/>
  <c r="N61" i="10"/>
  <c r="M61" i="10"/>
  <c r="L61" i="10"/>
  <c r="K61" i="10"/>
  <c r="J61" i="10"/>
  <c r="I61" i="10"/>
  <c r="P60" i="10"/>
  <c r="O60" i="10"/>
  <c r="N60" i="10"/>
  <c r="M60" i="10"/>
  <c r="L60" i="10"/>
  <c r="K60" i="10"/>
  <c r="J60" i="10"/>
  <c r="I60" i="10"/>
  <c r="P59" i="10"/>
  <c r="O59" i="10"/>
  <c r="N59" i="10"/>
  <c r="M59" i="10"/>
  <c r="L59" i="10"/>
  <c r="K59" i="10"/>
  <c r="J59" i="10"/>
  <c r="I59" i="10"/>
  <c r="P58" i="10"/>
  <c r="O58" i="10"/>
  <c r="N58" i="10"/>
  <c r="M58" i="10"/>
  <c r="L58" i="10"/>
  <c r="K58" i="10"/>
  <c r="J58" i="10"/>
  <c r="I58" i="10"/>
  <c r="P57" i="10"/>
  <c r="O57" i="10"/>
  <c r="N57" i="10"/>
  <c r="M57" i="10"/>
  <c r="L57" i="10"/>
  <c r="K57" i="10"/>
  <c r="J57" i="10"/>
  <c r="I57" i="10"/>
  <c r="P56" i="10"/>
  <c r="O56" i="10"/>
  <c r="N56" i="10"/>
  <c r="M56" i="10"/>
  <c r="L56" i="10"/>
  <c r="K56" i="10"/>
  <c r="J56" i="10"/>
  <c r="I56" i="10"/>
  <c r="P55" i="10"/>
  <c r="O55" i="10"/>
  <c r="N55" i="10"/>
  <c r="M55" i="10"/>
  <c r="L55" i="10"/>
  <c r="K55" i="10"/>
  <c r="J55" i="10"/>
  <c r="I55" i="10"/>
  <c r="P54" i="10"/>
  <c r="O54" i="10"/>
  <c r="N54" i="10"/>
  <c r="M54" i="10"/>
  <c r="L54" i="10"/>
  <c r="K54" i="10"/>
  <c r="J54" i="10"/>
  <c r="I54" i="10"/>
  <c r="P53" i="10"/>
  <c r="O53" i="10"/>
  <c r="N53" i="10"/>
  <c r="M53" i="10"/>
  <c r="L53" i="10"/>
  <c r="K53" i="10"/>
  <c r="J53" i="10"/>
  <c r="I53" i="10"/>
  <c r="P52" i="10"/>
  <c r="O52" i="10"/>
  <c r="N52" i="10"/>
  <c r="M52" i="10"/>
  <c r="L52" i="10"/>
  <c r="K52" i="10"/>
  <c r="J52" i="10"/>
  <c r="I52" i="10"/>
  <c r="P51" i="10"/>
  <c r="O51" i="10"/>
  <c r="N51" i="10"/>
  <c r="M51" i="10"/>
  <c r="L51" i="10"/>
  <c r="K51" i="10"/>
  <c r="J51" i="10"/>
  <c r="I51" i="10"/>
  <c r="P50" i="10"/>
  <c r="O50" i="10"/>
  <c r="N50" i="10"/>
  <c r="M50" i="10"/>
  <c r="L50" i="10"/>
  <c r="K50" i="10"/>
  <c r="J50" i="10"/>
  <c r="I50" i="10"/>
  <c r="P49" i="10"/>
  <c r="O49" i="10"/>
  <c r="N49" i="10"/>
  <c r="M49" i="10"/>
  <c r="L49" i="10"/>
  <c r="K49" i="10"/>
  <c r="J49" i="10"/>
  <c r="I49" i="10"/>
  <c r="P48" i="10"/>
  <c r="O48" i="10"/>
  <c r="N48" i="10"/>
  <c r="M48" i="10"/>
  <c r="L48" i="10"/>
  <c r="K48" i="10"/>
  <c r="J48" i="10"/>
  <c r="I48" i="10"/>
  <c r="P47" i="10"/>
  <c r="O47" i="10"/>
  <c r="N47" i="10"/>
  <c r="M47" i="10"/>
  <c r="L47" i="10"/>
  <c r="K47" i="10"/>
  <c r="J47" i="10"/>
  <c r="I47" i="10"/>
  <c r="P46" i="10"/>
  <c r="O46" i="10"/>
  <c r="N46" i="10"/>
  <c r="M46" i="10"/>
  <c r="L46" i="10"/>
  <c r="K46" i="10"/>
  <c r="J46" i="10"/>
  <c r="I46" i="10"/>
  <c r="P45" i="10"/>
  <c r="O45" i="10"/>
  <c r="N45" i="10"/>
  <c r="M45" i="10"/>
  <c r="L45" i="10"/>
  <c r="K45" i="10"/>
  <c r="J45" i="10"/>
  <c r="I45" i="10"/>
  <c r="P44" i="10"/>
  <c r="O44" i="10"/>
  <c r="N44" i="10"/>
  <c r="M44" i="10"/>
  <c r="L44" i="10"/>
  <c r="K44" i="10"/>
  <c r="J44" i="10"/>
  <c r="I44" i="10"/>
  <c r="P43" i="10"/>
  <c r="O43" i="10"/>
  <c r="N43" i="10"/>
  <c r="M43" i="10"/>
  <c r="L43" i="10"/>
  <c r="K43" i="10"/>
  <c r="J43" i="10"/>
  <c r="I43" i="10"/>
  <c r="P42" i="10"/>
  <c r="O42" i="10"/>
  <c r="N42" i="10"/>
  <c r="M42" i="10"/>
  <c r="L42" i="10"/>
  <c r="K42" i="10"/>
  <c r="J42" i="10"/>
  <c r="I42" i="10"/>
  <c r="P41" i="10"/>
  <c r="O41" i="10"/>
  <c r="N41" i="10"/>
  <c r="M41" i="10"/>
  <c r="L41" i="10"/>
  <c r="K41" i="10"/>
  <c r="J41" i="10"/>
  <c r="I41" i="10"/>
  <c r="P40" i="10"/>
  <c r="O40" i="10"/>
  <c r="N40" i="10"/>
  <c r="M40" i="10"/>
  <c r="L40" i="10"/>
  <c r="K40" i="10"/>
  <c r="J40" i="10"/>
  <c r="I40" i="10"/>
  <c r="P39" i="10"/>
  <c r="O39" i="10"/>
  <c r="N39" i="10"/>
  <c r="M39" i="10"/>
  <c r="L39" i="10"/>
  <c r="K39" i="10"/>
  <c r="J39" i="10"/>
  <c r="I39" i="10"/>
  <c r="P38" i="10"/>
  <c r="O38" i="10"/>
  <c r="N38" i="10"/>
  <c r="M38" i="10"/>
  <c r="L38" i="10"/>
  <c r="K38" i="10"/>
  <c r="J38" i="10"/>
  <c r="I38" i="10"/>
  <c r="P37" i="10"/>
  <c r="O37" i="10"/>
  <c r="N37" i="10"/>
  <c r="M37" i="10"/>
  <c r="L37" i="10"/>
  <c r="K37" i="10"/>
  <c r="J37" i="10"/>
  <c r="I37" i="10"/>
  <c r="P36" i="10"/>
  <c r="O36" i="10"/>
  <c r="N36" i="10"/>
  <c r="M36" i="10"/>
  <c r="L36" i="10"/>
  <c r="K36" i="10"/>
  <c r="J36" i="10"/>
  <c r="I36" i="10"/>
  <c r="P35" i="10"/>
  <c r="O35" i="10"/>
  <c r="N35" i="10"/>
  <c r="M35" i="10"/>
  <c r="L35" i="10"/>
  <c r="K35" i="10"/>
  <c r="J35" i="10"/>
  <c r="I35" i="10"/>
  <c r="P34" i="10"/>
  <c r="O34" i="10"/>
  <c r="N34" i="10"/>
  <c r="M34" i="10"/>
  <c r="L34" i="10"/>
  <c r="K34" i="10"/>
  <c r="J34" i="10"/>
  <c r="I34" i="10"/>
  <c r="P33" i="10"/>
  <c r="O33" i="10"/>
  <c r="N33" i="10"/>
  <c r="M33" i="10"/>
  <c r="L33" i="10"/>
  <c r="K33" i="10"/>
  <c r="J33" i="10"/>
  <c r="I33" i="10"/>
  <c r="P32" i="10"/>
  <c r="O32" i="10"/>
  <c r="N32" i="10"/>
  <c r="M32" i="10"/>
  <c r="L32" i="10"/>
  <c r="K32" i="10"/>
  <c r="J32" i="10"/>
  <c r="I32" i="10"/>
  <c r="P31" i="10"/>
  <c r="O31" i="10"/>
  <c r="N31" i="10"/>
  <c r="M31" i="10"/>
  <c r="L31" i="10"/>
  <c r="K31" i="10"/>
  <c r="J31" i="10"/>
  <c r="I31" i="10"/>
  <c r="P30" i="10"/>
  <c r="O30" i="10"/>
  <c r="N30" i="10"/>
  <c r="M30" i="10"/>
  <c r="L30" i="10"/>
  <c r="K30" i="10"/>
  <c r="J30" i="10"/>
  <c r="I30" i="10"/>
  <c r="P29" i="10"/>
  <c r="O29" i="10"/>
  <c r="N29" i="10"/>
  <c r="M29" i="10"/>
  <c r="L29" i="10"/>
  <c r="K29" i="10"/>
  <c r="J29" i="10"/>
  <c r="I29" i="10"/>
  <c r="P28" i="10"/>
  <c r="O28" i="10"/>
  <c r="N28" i="10"/>
  <c r="M28" i="10"/>
  <c r="L28" i="10"/>
  <c r="K28" i="10"/>
  <c r="J28" i="10"/>
  <c r="I28" i="10"/>
  <c r="P27" i="10"/>
  <c r="O27" i="10"/>
  <c r="N27" i="10"/>
  <c r="M27" i="10"/>
  <c r="L27" i="10"/>
  <c r="K27" i="10"/>
  <c r="J27" i="10"/>
  <c r="I27" i="10"/>
  <c r="P26" i="10"/>
  <c r="O26" i="10"/>
  <c r="N26" i="10"/>
  <c r="M26" i="10"/>
  <c r="L26" i="10"/>
  <c r="K26" i="10"/>
  <c r="J26" i="10"/>
  <c r="I26" i="10"/>
  <c r="P25" i="10"/>
  <c r="O25" i="10"/>
  <c r="N25" i="10"/>
  <c r="M25" i="10"/>
  <c r="L25" i="10"/>
  <c r="K25" i="10"/>
  <c r="J25" i="10"/>
  <c r="I25" i="10"/>
  <c r="P24" i="10"/>
  <c r="O24" i="10"/>
  <c r="N24" i="10"/>
  <c r="M24" i="10"/>
  <c r="L24" i="10"/>
  <c r="K24" i="10"/>
  <c r="J24" i="10"/>
  <c r="I24" i="10"/>
  <c r="P23" i="10"/>
  <c r="O23" i="10"/>
  <c r="N23" i="10"/>
  <c r="M23" i="10"/>
  <c r="L23" i="10"/>
  <c r="K23" i="10"/>
  <c r="J23" i="10"/>
  <c r="I23" i="10"/>
  <c r="P22" i="10"/>
  <c r="O22" i="10"/>
  <c r="N22" i="10"/>
  <c r="M22" i="10"/>
  <c r="L22" i="10"/>
  <c r="K22" i="10"/>
  <c r="J22" i="10"/>
  <c r="I22" i="10"/>
  <c r="P21" i="10"/>
  <c r="O21" i="10"/>
  <c r="N21" i="10"/>
  <c r="M21" i="10"/>
  <c r="L21" i="10"/>
  <c r="K21" i="10"/>
  <c r="J21" i="10"/>
  <c r="I21" i="10"/>
  <c r="P20" i="10"/>
  <c r="O20" i="10"/>
  <c r="N20" i="10"/>
  <c r="M20" i="10"/>
  <c r="L20" i="10"/>
  <c r="K20" i="10"/>
  <c r="J20" i="10"/>
  <c r="I20" i="10"/>
  <c r="P19" i="10"/>
  <c r="O19" i="10"/>
  <c r="N19" i="10"/>
  <c r="M19" i="10"/>
  <c r="L19" i="10"/>
  <c r="K19" i="10"/>
  <c r="J19" i="10"/>
  <c r="I19" i="10"/>
  <c r="P18" i="10"/>
  <c r="O18" i="10"/>
  <c r="N18" i="10"/>
  <c r="M18" i="10"/>
  <c r="L18" i="10"/>
  <c r="K18" i="10"/>
  <c r="J18" i="10"/>
  <c r="I18" i="10"/>
  <c r="P17" i="10"/>
  <c r="O17" i="10"/>
  <c r="N17" i="10"/>
  <c r="M17" i="10"/>
  <c r="L17" i="10"/>
  <c r="K17" i="10"/>
  <c r="J17" i="10"/>
  <c r="I17" i="10"/>
  <c r="P16" i="10"/>
  <c r="O16" i="10"/>
  <c r="N16" i="10"/>
  <c r="M16" i="10"/>
  <c r="L16" i="10"/>
  <c r="K16" i="10"/>
  <c r="J16" i="10"/>
  <c r="I16" i="10"/>
  <c r="P15" i="10"/>
  <c r="O15" i="10"/>
  <c r="N15" i="10"/>
  <c r="M15" i="10"/>
  <c r="L15" i="10"/>
  <c r="K15" i="10"/>
  <c r="J15" i="10"/>
  <c r="I15" i="10"/>
  <c r="C334"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03" i="7"/>
  <c r="O304" i="7"/>
  <c r="O305" i="7"/>
  <c r="O306" i="7"/>
  <c r="O307" i="7"/>
  <c r="O308" i="7"/>
  <c r="O309" i="7"/>
  <c r="O310" i="7"/>
  <c r="O311" i="7"/>
  <c r="O312" i="7"/>
  <c r="O313" i="7"/>
  <c r="O314" i="7"/>
  <c r="O315" i="7"/>
  <c r="O316" i="7"/>
  <c r="O317" i="7"/>
  <c r="O318" i="7"/>
  <c r="O319" i="7"/>
  <c r="O320" i="7"/>
  <c r="O321" i="7"/>
  <c r="O322" i="7"/>
  <c r="O323" i="7"/>
  <c r="O324" i="7"/>
  <c r="O325" i="7"/>
  <c r="O326" i="7"/>
  <c r="O327" i="7"/>
  <c r="O328" i="7"/>
  <c r="O329" i="7"/>
  <c r="O330" i="7"/>
  <c r="O331" i="7"/>
  <c r="O332" i="7"/>
  <c r="O333" i="7"/>
  <c r="O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N301" i="7"/>
  <c r="N302" i="7"/>
  <c r="N303" i="7"/>
  <c r="N304" i="7"/>
  <c r="N305" i="7"/>
  <c r="N306" i="7"/>
  <c r="N307" i="7"/>
  <c r="N308" i="7"/>
  <c r="N309" i="7"/>
  <c r="N310" i="7"/>
  <c r="N311" i="7"/>
  <c r="N312" i="7"/>
  <c r="N313" i="7"/>
  <c r="N314" i="7"/>
  <c r="N315" i="7"/>
  <c r="N316" i="7"/>
  <c r="N317" i="7"/>
  <c r="N318" i="7"/>
  <c r="N319" i="7"/>
  <c r="N320" i="7"/>
  <c r="N321" i="7"/>
  <c r="N322" i="7"/>
  <c r="N323" i="7"/>
  <c r="N324" i="7"/>
  <c r="N325" i="7"/>
  <c r="N326" i="7"/>
  <c r="N327" i="7"/>
  <c r="N328" i="7"/>
  <c r="N329" i="7"/>
  <c r="N330" i="7"/>
  <c r="N331" i="7"/>
  <c r="N332" i="7"/>
  <c r="N333" i="7"/>
  <c r="N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239" i="7"/>
  <c r="M240" i="7"/>
  <c r="M241" i="7"/>
  <c r="M242" i="7"/>
  <c r="M243" i="7"/>
  <c r="M244" i="7"/>
  <c r="M245" i="7"/>
  <c r="M246" i="7"/>
  <c r="M247" i="7"/>
  <c r="M248" i="7"/>
  <c r="M249" i="7"/>
  <c r="M250" i="7"/>
  <c r="M251" i="7"/>
  <c r="M252" i="7"/>
  <c r="M253" i="7"/>
  <c r="M254" i="7"/>
  <c r="M255" i="7"/>
  <c r="M256" i="7"/>
  <c r="M257" i="7"/>
  <c r="M258" i="7"/>
  <c r="M259" i="7"/>
  <c r="M260" i="7"/>
  <c r="M261" i="7"/>
  <c r="M262" i="7"/>
  <c r="M263" i="7"/>
  <c r="M264" i="7"/>
  <c r="M265" i="7"/>
  <c r="M266" i="7"/>
  <c r="M267" i="7"/>
  <c r="M268" i="7"/>
  <c r="M269" i="7"/>
  <c r="M270" i="7"/>
  <c r="M271" i="7"/>
  <c r="M272" i="7"/>
  <c r="M273" i="7"/>
  <c r="M274" i="7"/>
  <c r="M275" i="7"/>
  <c r="M276" i="7"/>
  <c r="M277" i="7"/>
  <c r="M278" i="7"/>
  <c r="M279" i="7"/>
  <c r="M280" i="7"/>
  <c r="M281" i="7"/>
  <c r="M282" i="7"/>
  <c r="M283" i="7"/>
  <c r="M284" i="7"/>
  <c r="M285" i="7"/>
  <c r="M286" i="7"/>
  <c r="M287" i="7"/>
  <c r="M288" i="7"/>
  <c r="M289" i="7"/>
  <c r="M290" i="7"/>
  <c r="M291" i="7"/>
  <c r="M292" i="7"/>
  <c r="M293" i="7"/>
  <c r="M294" i="7"/>
  <c r="M295" i="7"/>
  <c r="M296" i="7"/>
  <c r="M297" i="7"/>
  <c r="M298" i="7"/>
  <c r="M299" i="7"/>
  <c r="M300" i="7"/>
  <c r="M301" i="7"/>
  <c r="M302" i="7"/>
  <c r="M303" i="7"/>
  <c r="M304" i="7"/>
  <c r="M305" i="7"/>
  <c r="M306" i="7"/>
  <c r="M307" i="7"/>
  <c r="M308" i="7"/>
  <c r="M309" i="7"/>
  <c r="M310" i="7"/>
  <c r="M311" i="7"/>
  <c r="M312" i="7"/>
  <c r="M313" i="7"/>
  <c r="M314" i="7"/>
  <c r="M315" i="7"/>
  <c r="M316" i="7"/>
  <c r="M317" i="7"/>
  <c r="M318" i="7"/>
  <c r="M319" i="7"/>
  <c r="M320" i="7"/>
  <c r="M321" i="7"/>
  <c r="M322" i="7"/>
  <c r="M323" i="7"/>
  <c r="M324" i="7"/>
  <c r="M325" i="7"/>
  <c r="M326" i="7"/>
  <c r="M327" i="7"/>
  <c r="M328" i="7"/>
  <c r="M329" i="7"/>
  <c r="M330" i="7"/>
  <c r="M331" i="7"/>
  <c r="M332" i="7"/>
  <c r="M333" i="7"/>
  <c r="M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03" i="7"/>
  <c r="K304" i="7"/>
  <c r="K305" i="7"/>
  <c r="K306" i="7"/>
  <c r="K307" i="7"/>
  <c r="K308" i="7"/>
  <c r="K309" i="7"/>
  <c r="K310" i="7"/>
  <c r="K311" i="7"/>
  <c r="K312" i="7"/>
  <c r="K313" i="7"/>
  <c r="K314" i="7"/>
  <c r="K315" i="7"/>
  <c r="K316" i="7"/>
  <c r="K317" i="7"/>
  <c r="K318" i="7"/>
  <c r="K319" i="7"/>
  <c r="K320" i="7"/>
  <c r="K321" i="7"/>
  <c r="K322" i="7"/>
  <c r="K323" i="7"/>
  <c r="K324" i="7"/>
  <c r="K325" i="7"/>
  <c r="K326" i="7"/>
  <c r="K327" i="7"/>
  <c r="K328" i="7"/>
  <c r="K329" i="7"/>
  <c r="K330" i="7"/>
  <c r="K331" i="7"/>
  <c r="K332" i="7"/>
  <c r="K333" i="7"/>
  <c r="K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J265" i="7"/>
  <c r="J266" i="7"/>
  <c r="J267" i="7"/>
  <c r="J268" i="7"/>
  <c r="J269" i="7"/>
  <c r="J270" i="7"/>
  <c r="J271" i="7"/>
  <c r="J272" i="7"/>
  <c r="J273" i="7"/>
  <c r="J274" i="7"/>
  <c r="J275" i="7"/>
  <c r="J276" i="7"/>
  <c r="J277" i="7"/>
  <c r="J278" i="7"/>
  <c r="J279" i="7"/>
  <c r="J280" i="7"/>
  <c r="J281" i="7"/>
  <c r="J282" i="7"/>
  <c r="J283" i="7"/>
  <c r="J284" i="7"/>
  <c r="J285" i="7"/>
  <c r="J286" i="7"/>
  <c r="J287" i="7"/>
  <c r="J288" i="7"/>
  <c r="J289" i="7"/>
  <c r="J290" i="7"/>
  <c r="J291" i="7"/>
  <c r="J292" i="7"/>
  <c r="J293" i="7"/>
  <c r="J294" i="7"/>
  <c r="J295" i="7"/>
  <c r="J296" i="7"/>
  <c r="J297" i="7"/>
  <c r="J298" i="7"/>
  <c r="J299" i="7"/>
  <c r="J300" i="7"/>
  <c r="J301" i="7"/>
  <c r="J302" i="7"/>
  <c r="J303" i="7"/>
  <c r="J304" i="7"/>
  <c r="J305" i="7"/>
  <c r="J306" i="7"/>
  <c r="J307" i="7"/>
  <c r="J308" i="7"/>
  <c r="J309" i="7"/>
  <c r="J310" i="7"/>
  <c r="J311" i="7"/>
  <c r="J312" i="7"/>
  <c r="J313" i="7"/>
  <c r="J314" i="7"/>
  <c r="J315" i="7"/>
  <c r="J316" i="7"/>
  <c r="J317" i="7"/>
  <c r="J318" i="7"/>
  <c r="J319" i="7"/>
  <c r="J320" i="7"/>
  <c r="J321" i="7"/>
  <c r="J322" i="7"/>
  <c r="J323" i="7"/>
  <c r="J324" i="7"/>
  <c r="J325" i="7"/>
  <c r="J326" i="7"/>
  <c r="J327" i="7"/>
  <c r="J328" i="7"/>
  <c r="J329" i="7"/>
  <c r="J330" i="7"/>
  <c r="J331" i="7"/>
  <c r="J332" i="7"/>
  <c r="J333" i="7"/>
  <c r="J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15"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P240" i="7"/>
  <c r="P241" i="7"/>
  <c r="P242" i="7"/>
  <c r="P243" i="7"/>
  <c r="P244" i="7"/>
  <c r="P245" i="7"/>
  <c r="P246" i="7"/>
  <c r="P247" i="7"/>
  <c r="P248" i="7"/>
  <c r="P249" i="7"/>
  <c r="P250" i="7"/>
  <c r="P251" i="7"/>
  <c r="P252" i="7"/>
  <c r="P253" i="7"/>
  <c r="P254" i="7"/>
  <c r="P255" i="7"/>
  <c r="P256" i="7"/>
  <c r="P257" i="7"/>
  <c r="P258" i="7"/>
  <c r="P259" i="7"/>
  <c r="P260" i="7"/>
  <c r="P261" i="7"/>
  <c r="P262" i="7"/>
  <c r="P263" i="7"/>
  <c r="P264" i="7"/>
  <c r="P265" i="7"/>
  <c r="P266" i="7"/>
  <c r="P267" i="7"/>
  <c r="P268" i="7"/>
  <c r="P269" i="7"/>
  <c r="P270" i="7"/>
  <c r="P271" i="7"/>
  <c r="P272" i="7"/>
  <c r="P273" i="7"/>
  <c r="P274" i="7"/>
  <c r="P275" i="7"/>
  <c r="P276" i="7"/>
  <c r="P277" i="7"/>
  <c r="P278" i="7"/>
  <c r="P279" i="7"/>
  <c r="P280" i="7"/>
  <c r="P281" i="7"/>
  <c r="P282" i="7"/>
  <c r="P283" i="7"/>
  <c r="P284" i="7"/>
  <c r="P285" i="7"/>
  <c r="P286" i="7"/>
  <c r="P287" i="7"/>
  <c r="P288" i="7"/>
  <c r="P289" i="7"/>
  <c r="P290" i="7"/>
  <c r="P291" i="7"/>
  <c r="P292" i="7"/>
  <c r="P293" i="7"/>
  <c r="P294" i="7"/>
  <c r="P295" i="7"/>
  <c r="P296" i="7"/>
  <c r="P297" i="7"/>
  <c r="P298" i="7"/>
  <c r="P299" i="7"/>
  <c r="P300" i="7"/>
  <c r="P301" i="7"/>
  <c r="P302" i="7"/>
  <c r="P303" i="7"/>
  <c r="P304" i="7"/>
  <c r="P305" i="7"/>
  <c r="P306" i="7"/>
  <c r="P307" i="7"/>
  <c r="P308" i="7"/>
  <c r="P309" i="7"/>
  <c r="P310" i="7"/>
  <c r="P311" i="7"/>
  <c r="P312" i="7"/>
  <c r="P313" i="7"/>
  <c r="P314" i="7"/>
  <c r="P315" i="7"/>
  <c r="P316" i="7"/>
  <c r="P317" i="7"/>
  <c r="P318" i="7"/>
  <c r="P319" i="7"/>
  <c r="P320" i="7"/>
  <c r="P321" i="7"/>
  <c r="P322" i="7"/>
  <c r="P323" i="7"/>
  <c r="P324" i="7"/>
  <c r="P325" i="7"/>
  <c r="P326" i="7"/>
  <c r="P327" i="7"/>
  <c r="P328" i="7"/>
  <c r="P329" i="7"/>
  <c r="P330" i="7"/>
  <c r="P331" i="7"/>
  <c r="P332" i="7"/>
  <c r="P333" i="7"/>
  <c r="P16" i="7"/>
  <c r="P17" i="7"/>
  <c r="P18" i="7"/>
  <c r="P19" i="7"/>
  <c r="P20" i="7"/>
  <c r="P21" i="7"/>
  <c r="P22" i="7"/>
  <c r="P23" i="7"/>
  <c r="P24" i="7"/>
  <c r="P25" i="7"/>
  <c r="P26" i="7"/>
  <c r="P15"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16" i="7"/>
  <c r="L17" i="7"/>
  <c r="L18" i="7"/>
  <c r="L19" i="7"/>
  <c r="L20" i="7"/>
  <c r="L21" i="7"/>
  <c r="L22" i="7"/>
  <c r="L23" i="7"/>
  <c r="L15" i="7"/>
  <c r="O168" i="10" l="1"/>
  <c r="H5" i="10" s="1"/>
  <c r="K168" i="10"/>
  <c r="H4" i="10" s="1"/>
  <c r="J168" i="10"/>
  <c r="G4" i="10" s="1"/>
  <c r="N168" i="10"/>
  <c r="G170" i="10" s="1"/>
  <c r="M168" i="10"/>
  <c r="F170" i="10" s="1"/>
  <c r="I168" i="10"/>
  <c r="F4" i="10" s="1"/>
  <c r="E5" i="10"/>
  <c r="P334" i="7"/>
  <c r="L334" i="7"/>
  <c r="I334" i="7"/>
  <c r="M334" i="7"/>
  <c r="N334" i="7"/>
  <c r="G5" i="7" s="1"/>
  <c r="J334" i="7"/>
  <c r="O334" i="7"/>
  <c r="K334" i="7"/>
  <c r="H170" i="10" l="1"/>
  <c r="H169" i="10"/>
  <c r="G169" i="10"/>
  <c r="G5" i="10"/>
  <c r="F5" i="10"/>
  <c r="F169" i="10"/>
  <c r="F5" i="7"/>
  <c r="F336" i="7"/>
  <c r="F4" i="7"/>
  <c r="F335" i="7"/>
  <c r="G4" i="7"/>
  <c r="G335" i="7"/>
  <c r="G336" i="7"/>
  <c r="H4" i="7"/>
  <c r="H335" i="7"/>
  <c r="H5" i="7"/>
  <c r="H336" i="7"/>
</calcChain>
</file>

<file path=xl/sharedStrings.xml><?xml version="1.0" encoding="utf-8"?>
<sst xmlns="http://schemas.openxmlformats.org/spreadsheetml/2006/main" count="1227" uniqueCount="369">
  <si>
    <t>Template Version History</t>
  </si>
  <si>
    <t>Date</t>
  </si>
  <si>
    <t>Description</t>
  </si>
  <si>
    <t>Version</t>
  </si>
  <si>
    <t>Author</t>
  </si>
  <si>
    <t>Initial Version</t>
  </si>
  <si>
    <t>StateRAMP PMO</t>
  </si>
  <si>
    <t>Overview</t>
  </si>
  <si>
    <t>Instructions</t>
  </si>
  <si>
    <t>For StateRAMP Use Only</t>
  </si>
  <si>
    <t>Y</t>
  </si>
  <si>
    <t>This worksheet can be used to assist in tracking the controls selected for assessment</t>
  </si>
  <si>
    <t>Item</t>
  </si>
  <si>
    <t>Information</t>
  </si>
  <si>
    <t>CSP</t>
  </si>
  <si>
    <t>System Name</t>
  </si>
  <si>
    <t>Baseline</t>
  </si>
  <si>
    <t>3PAO</t>
  </si>
  <si>
    <t>Current Assessment</t>
  </si>
  <si>
    <t>Initial Assessment Year</t>
  </si>
  <si>
    <t>Mod Control Selection Sheet</t>
  </si>
  <si>
    <t>Initial</t>
  </si>
  <si>
    <t>Year 1 of Cycle</t>
  </si>
  <si>
    <t>Year 2 of Cycle</t>
  </si>
  <si>
    <t>Year 3 of Cycle</t>
  </si>
  <si>
    <t>% Min Mandate</t>
  </si>
  <si>
    <t>% Non Min Mandate</t>
  </si>
  <si>
    <t>% Addressed</t>
  </si>
  <si>
    <t>% Remaining</t>
  </si>
  <si>
    <t>List the controls selected for the respective assessments of the 3 year assessment cycle.</t>
  </si>
  <si>
    <t>Item Number</t>
  </si>
  <si>
    <t>Control ID</t>
  </si>
  <si>
    <t>Min Mandate</t>
  </si>
  <si>
    <t>Min Mandate Helper Column Y1</t>
  </si>
  <si>
    <t>Min Mandate Helper Column Y2</t>
  </si>
  <si>
    <t>Min Mandate Helper Column Y3</t>
  </si>
  <si>
    <t>Min Mandate Helper Column Initial</t>
  </si>
  <si>
    <t>Non Min Helper Column Y1</t>
  </si>
  <si>
    <t>Non Min Helper Column Y2</t>
  </si>
  <si>
    <t>Non Min Helper Column Y3</t>
  </si>
  <si>
    <t>Non Min Helper Column Initial</t>
  </si>
  <si>
    <t>AC-01</t>
  </si>
  <si>
    <t>AC-02</t>
  </si>
  <si>
    <t>AC-02 (01)</t>
  </si>
  <si>
    <t>AC-02 (02)</t>
  </si>
  <si>
    <t>AC-02 (03)</t>
  </si>
  <si>
    <t>AC-02 (04)</t>
  </si>
  <si>
    <t>AC-02 (05)</t>
  </si>
  <si>
    <t>AC-02 (07)</t>
  </si>
  <si>
    <t>AC-02 (09)</t>
  </si>
  <si>
    <t>AC-02 (12)</t>
  </si>
  <si>
    <t>AC-02 (13)</t>
  </si>
  <si>
    <t>AC-03</t>
  </si>
  <si>
    <t>AC-04</t>
  </si>
  <si>
    <t>AC-04 (21)</t>
  </si>
  <si>
    <t>AC-05</t>
  </si>
  <si>
    <t>AC-06</t>
  </si>
  <si>
    <t>AC-06 (01)</t>
  </si>
  <si>
    <t>AC-06 (02)</t>
  </si>
  <si>
    <t>AC-06 (05)</t>
  </si>
  <si>
    <t>AC-06 (07)</t>
  </si>
  <si>
    <t>AC-06 (09)</t>
  </si>
  <si>
    <t>AC-06 (10)</t>
  </si>
  <si>
    <t>AC-07</t>
  </si>
  <si>
    <t>AC-08</t>
  </si>
  <si>
    <t>AC-11</t>
  </si>
  <si>
    <t>AC-11 (01)</t>
  </si>
  <si>
    <t>AC-12</t>
  </si>
  <si>
    <t>AC-14</t>
  </si>
  <si>
    <t>AC-17</t>
  </si>
  <si>
    <t>AC-17 (01)</t>
  </si>
  <si>
    <t>AC-17 (02)</t>
  </si>
  <si>
    <t>AC-17 (03)</t>
  </si>
  <si>
    <t>AC-17 (04)</t>
  </si>
  <si>
    <t>AC-18</t>
  </si>
  <si>
    <t>AC-18 (01)</t>
  </si>
  <si>
    <t>AC-18 (03)</t>
  </si>
  <si>
    <t>AC-19</t>
  </si>
  <si>
    <t>AC-19 (05)</t>
  </si>
  <si>
    <t>AC-20</t>
  </si>
  <si>
    <t>AC-20 (01)</t>
  </si>
  <si>
    <t>AC-20 (02)</t>
  </si>
  <si>
    <t>AC-21</t>
  </si>
  <si>
    <t>AC-22</t>
  </si>
  <si>
    <t>AT-01</t>
  </si>
  <si>
    <t>AT-02</t>
  </si>
  <si>
    <t>AT-02 (02)</t>
  </si>
  <si>
    <t>AT-02 (03)</t>
  </si>
  <si>
    <t>AT-03</t>
  </si>
  <si>
    <t>AT-04</t>
  </si>
  <si>
    <t>AU-01</t>
  </si>
  <si>
    <t>AU-02</t>
  </si>
  <si>
    <t>AU-03</t>
  </si>
  <si>
    <t>AU-03 (01)</t>
  </si>
  <si>
    <t>AU-04</t>
  </si>
  <si>
    <t>AU-05</t>
  </si>
  <si>
    <t>AU-06</t>
  </si>
  <si>
    <t>AU-06 (01)</t>
  </si>
  <si>
    <t>AU-06 (03)</t>
  </si>
  <si>
    <t>AU-07</t>
  </si>
  <si>
    <t>AU-07 (01)</t>
  </si>
  <si>
    <t>AU-08</t>
  </si>
  <si>
    <t>AU-09</t>
  </si>
  <si>
    <t>AU-09 (04)</t>
  </si>
  <si>
    <t>AU-11</t>
  </si>
  <si>
    <t>AU-12</t>
  </si>
  <si>
    <t>CA-01</t>
  </si>
  <si>
    <t>CA-02</t>
  </si>
  <si>
    <t>CA-02 (01)</t>
  </si>
  <si>
    <t>CA-02 (03)</t>
  </si>
  <si>
    <t>CA-03</t>
  </si>
  <si>
    <t>CA-05</t>
  </si>
  <si>
    <t>CA-06</t>
  </si>
  <si>
    <t>CA-07</t>
  </si>
  <si>
    <t>CA-07 (01)</t>
  </si>
  <si>
    <t>CA-07 (04)</t>
  </si>
  <si>
    <t>CA-08</t>
  </si>
  <si>
    <t>CA-08 (01)</t>
  </si>
  <si>
    <t>CA-09</t>
  </si>
  <si>
    <t>CM-01</t>
  </si>
  <si>
    <t>CM-02</t>
  </si>
  <si>
    <t>CM-02 (02)</t>
  </si>
  <si>
    <t>CM-02 (03)</t>
  </si>
  <si>
    <t>CM-02 (07)</t>
  </si>
  <si>
    <t>CM-03</t>
  </si>
  <si>
    <t>CM-03 (02)</t>
  </si>
  <si>
    <t>CM-03 (04)</t>
  </si>
  <si>
    <t>CM-04</t>
  </si>
  <si>
    <t>CM-04 (02)</t>
  </si>
  <si>
    <t>CM-05</t>
  </si>
  <si>
    <t>CM-05 (01)</t>
  </si>
  <si>
    <t>CM-05 (05)</t>
  </si>
  <si>
    <t>CM-06</t>
  </si>
  <si>
    <t>CM-06 (01)</t>
  </si>
  <si>
    <t>CM-07</t>
  </si>
  <si>
    <t>CM-07 (01)</t>
  </si>
  <si>
    <t>CM-07 (02)</t>
  </si>
  <si>
    <t>CM-07 (05)</t>
  </si>
  <si>
    <t>CM-08</t>
  </si>
  <si>
    <t>CM-08 (01)</t>
  </si>
  <si>
    <t>CM-08 (03)</t>
  </si>
  <si>
    <t>CM-09</t>
  </si>
  <si>
    <t>CM-10</t>
  </si>
  <si>
    <t>CM-11</t>
  </si>
  <si>
    <t>CM-12</t>
  </si>
  <si>
    <t>CM-12 (01)</t>
  </si>
  <si>
    <t>CP-01</t>
  </si>
  <si>
    <t>CP-02</t>
  </si>
  <si>
    <t>CP-02 (01)</t>
  </si>
  <si>
    <t>CP-02 (03)</t>
  </si>
  <si>
    <t>CP-02 (08)</t>
  </si>
  <si>
    <t>CP-03</t>
  </si>
  <si>
    <t>CP-04</t>
  </si>
  <si>
    <t>CP-04 (01)</t>
  </si>
  <si>
    <t>CP-06</t>
  </si>
  <si>
    <t>CP-06 (01)</t>
  </si>
  <si>
    <t>CP-06 (03)</t>
  </si>
  <si>
    <t>CP-07</t>
  </si>
  <si>
    <t>CP-07 (01)</t>
  </si>
  <si>
    <t>CP-07 (02)</t>
  </si>
  <si>
    <t>CP-07 (03)</t>
  </si>
  <si>
    <t>CP-08</t>
  </si>
  <si>
    <t>CP-08 (01)</t>
  </si>
  <si>
    <t>CP-08 (02)</t>
  </si>
  <si>
    <t>CP-09</t>
  </si>
  <si>
    <t>CP-09 (01)</t>
  </si>
  <si>
    <t>CP-09 (08)</t>
  </si>
  <si>
    <t>CP-10</t>
  </si>
  <si>
    <t>CP-10 (02)</t>
  </si>
  <si>
    <t>IA-01</t>
  </si>
  <si>
    <t>IA-02</t>
  </si>
  <si>
    <t>IA-02 (01)</t>
  </si>
  <si>
    <t>IA-02 (02)</t>
  </si>
  <si>
    <t>IA-02 (05)</t>
  </si>
  <si>
    <t>IA-02 (06)</t>
  </si>
  <si>
    <t>IA-02 (08)</t>
  </si>
  <si>
    <t>IA-03</t>
  </si>
  <si>
    <t>IA-04</t>
  </si>
  <si>
    <t>IA-04 (04)</t>
  </si>
  <si>
    <t>IA-05</t>
  </si>
  <si>
    <t>IA-05 (01)</t>
  </si>
  <si>
    <t>IA-05 (02)</t>
  </si>
  <si>
    <t>IA-05 (06)</t>
  </si>
  <si>
    <t>IA-05 (07)</t>
  </si>
  <si>
    <t>IA-06</t>
  </si>
  <si>
    <t>IA-07</t>
  </si>
  <si>
    <t>IA-08</t>
  </si>
  <si>
    <t>IA-08 (02)</t>
  </si>
  <si>
    <t>IA-08 (04)</t>
  </si>
  <si>
    <t>IA-11</t>
  </si>
  <si>
    <t>IA-12</t>
  </si>
  <si>
    <t>IA-12 (02)</t>
  </si>
  <si>
    <t>IA-12 (03)</t>
  </si>
  <si>
    <t>IA-12 (05)</t>
  </si>
  <si>
    <t>IR-01</t>
  </si>
  <si>
    <t>IR-02</t>
  </si>
  <si>
    <t>IR-03</t>
  </si>
  <si>
    <t>IR-03 (02)</t>
  </si>
  <si>
    <t>IR-04</t>
  </si>
  <si>
    <t>IR-04 (01)</t>
  </si>
  <si>
    <t>IR-05</t>
  </si>
  <si>
    <t>IR-06</t>
  </si>
  <si>
    <t>IR-06 (01)</t>
  </si>
  <si>
    <t>IR-06 (03)</t>
  </si>
  <si>
    <t>IR-07</t>
  </si>
  <si>
    <t>IR-07 (01)</t>
  </si>
  <si>
    <t>IR-08</t>
  </si>
  <si>
    <t>IR-09</t>
  </si>
  <si>
    <t>IR-09 (02)</t>
  </si>
  <si>
    <t>IR-09 (03)</t>
  </si>
  <si>
    <t>IR-09 (04)</t>
  </si>
  <si>
    <t>MA-01</t>
  </si>
  <si>
    <t>MA-02</t>
  </si>
  <si>
    <t>MA-03</t>
  </si>
  <si>
    <t>MA-03 (01)</t>
  </si>
  <si>
    <t>MA-03 (02)</t>
  </si>
  <si>
    <t>MA-03 (03)</t>
  </si>
  <si>
    <t>MA-04</t>
  </si>
  <si>
    <t>MA-05</t>
  </si>
  <si>
    <t>MA-05 (01)</t>
  </si>
  <si>
    <t>MA-06</t>
  </si>
  <si>
    <t>MP-01</t>
  </si>
  <si>
    <t>MP-02</t>
  </si>
  <si>
    <t>MP-03</t>
  </si>
  <si>
    <t>MP-04</t>
  </si>
  <si>
    <t>MP-05</t>
  </si>
  <si>
    <t>MP-06</t>
  </si>
  <si>
    <t>MP-07</t>
  </si>
  <si>
    <t>PE-01</t>
  </si>
  <si>
    <t>PE-02</t>
  </si>
  <si>
    <t>PE-03</t>
  </si>
  <si>
    <t>PE-04</t>
  </si>
  <si>
    <t>PE-05</t>
  </si>
  <si>
    <t>PE-06</t>
  </si>
  <si>
    <t>PE-06 (01)</t>
  </si>
  <si>
    <t>PE-08</t>
  </si>
  <si>
    <t>PE-09</t>
  </si>
  <si>
    <t>PE-10</t>
  </si>
  <si>
    <t>PE-11</t>
  </si>
  <si>
    <t>PE-12</t>
  </si>
  <si>
    <t>PE-13</t>
  </si>
  <si>
    <t>PE-13 (01)</t>
  </si>
  <si>
    <t>PE-13 (02)</t>
  </si>
  <si>
    <t>PE-14</t>
  </si>
  <si>
    <t>PE-15</t>
  </si>
  <si>
    <t>PE-16</t>
  </si>
  <si>
    <t>PE-17</t>
  </si>
  <si>
    <t>PL-01</t>
  </si>
  <si>
    <t>PL-02</t>
  </si>
  <si>
    <t>PL-04</t>
  </si>
  <si>
    <t>PL-04 (01)</t>
  </si>
  <si>
    <t>PL-08</t>
  </si>
  <si>
    <t>PL-10</t>
  </si>
  <si>
    <t>PL-11</t>
  </si>
  <si>
    <t>PS-01</t>
  </si>
  <si>
    <t>PS-02</t>
  </si>
  <si>
    <t>PS-03</t>
  </si>
  <si>
    <t>PS-03 (03)</t>
  </si>
  <si>
    <t>PS-04</t>
  </si>
  <si>
    <t>PS-05</t>
  </si>
  <si>
    <t>PS-06</t>
  </si>
  <si>
    <t>PS-07</t>
  </si>
  <si>
    <t>PS-08</t>
  </si>
  <si>
    <t>PS-09</t>
  </si>
  <si>
    <t>RA-01</t>
  </si>
  <si>
    <t>RA-02</t>
  </si>
  <si>
    <t>RA-03</t>
  </si>
  <si>
    <t>RA-03 (01)</t>
  </si>
  <si>
    <t>RA-05</t>
  </si>
  <si>
    <t>RA-05 (02)</t>
  </si>
  <si>
    <t>RA-05 (03)</t>
  </si>
  <si>
    <t>RA-05 (05)</t>
  </si>
  <si>
    <t>RA-05 (11)</t>
  </si>
  <si>
    <t>RA-07</t>
  </si>
  <si>
    <t>RA-09</t>
  </si>
  <si>
    <t>SA-01</t>
  </si>
  <si>
    <t>SA-02</t>
  </si>
  <si>
    <t>SA-03</t>
  </si>
  <si>
    <t>SA-04</t>
  </si>
  <si>
    <t>SA-04 (01)</t>
  </si>
  <si>
    <t>SA-04 (02)</t>
  </si>
  <si>
    <t>SA-04 (09)</t>
  </si>
  <si>
    <t>SA-05</t>
  </si>
  <si>
    <t>SA-08</t>
  </si>
  <si>
    <t>SA-09</t>
  </si>
  <si>
    <t>SA-09 (01)</t>
  </si>
  <si>
    <t>SA-09 (02)</t>
  </si>
  <si>
    <t>SA-09 (05)</t>
  </si>
  <si>
    <t>SA-10</t>
  </si>
  <si>
    <t>SA-11</t>
  </si>
  <si>
    <t>SA-11 (01)</t>
  </si>
  <si>
    <t>SA-11 (02)</t>
  </si>
  <si>
    <t>SA-15</t>
  </si>
  <si>
    <t>SA-15 (03)</t>
  </si>
  <si>
    <t>SA-22</t>
  </si>
  <si>
    <t>SC-01</t>
  </si>
  <si>
    <t>SC-02</t>
  </si>
  <si>
    <t>SC-04</t>
  </si>
  <si>
    <t>SC-05</t>
  </si>
  <si>
    <t>SC-07</t>
  </si>
  <si>
    <t>SC-07 (03)</t>
  </si>
  <si>
    <t>SC-07 (04)</t>
  </si>
  <si>
    <t>SC-07 (05)</t>
  </si>
  <si>
    <t>SC-07 (07)</t>
  </si>
  <si>
    <t>SC-07 (08)</t>
  </si>
  <si>
    <t>SC-07 (12)</t>
  </si>
  <si>
    <t>SC-07 (18)</t>
  </si>
  <si>
    <t>SC-08</t>
  </si>
  <si>
    <t>SC-08 (01)</t>
  </si>
  <si>
    <t>SC-10</t>
  </si>
  <si>
    <t>SC-12</t>
  </si>
  <si>
    <t>SC-13</t>
  </si>
  <si>
    <t>SC-15</t>
  </si>
  <si>
    <t>SC-17</t>
  </si>
  <si>
    <t>SC-18</t>
  </si>
  <si>
    <t>SC-20</t>
  </si>
  <si>
    <t>SC-21</t>
  </si>
  <si>
    <t>SC-22</t>
  </si>
  <si>
    <t>SC-23</t>
  </si>
  <si>
    <t>SC-28</t>
  </si>
  <si>
    <t>SC-28 (01)</t>
  </si>
  <si>
    <t>SC-39</t>
  </si>
  <si>
    <t>SC-45</t>
  </si>
  <si>
    <t>SC-45 (01)</t>
  </si>
  <si>
    <t>SI-01</t>
  </si>
  <si>
    <t>SI-02</t>
  </si>
  <si>
    <t>SI-02 (02)</t>
  </si>
  <si>
    <t>SI-02 (03)</t>
  </si>
  <si>
    <t>SI-03</t>
  </si>
  <si>
    <t>SI-04</t>
  </si>
  <si>
    <t>SI-04 (01)</t>
  </si>
  <si>
    <t>SI-04 (02)</t>
  </si>
  <si>
    <t>SI-04 (04)</t>
  </si>
  <si>
    <t>SI-04 (05)</t>
  </si>
  <si>
    <t>SI-04 (16)</t>
  </si>
  <si>
    <t>SI-04 (18)</t>
  </si>
  <si>
    <t>SI-04 (23)</t>
  </si>
  <si>
    <t>SI-05</t>
  </si>
  <si>
    <t>SI-06</t>
  </si>
  <si>
    <t>SI-07</t>
  </si>
  <si>
    <t>SI-07 (01)</t>
  </si>
  <si>
    <t>SI-07 (07)</t>
  </si>
  <si>
    <t>SI-08</t>
  </si>
  <si>
    <t>SI-08 (02)</t>
  </si>
  <si>
    <t>SI-10</t>
  </si>
  <si>
    <t>SI-11</t>
  </si>
  <si>
    <t>SI-12</t>
  </si>
  <si>
    <t>SI-16</t>
  </si>
  <si>
    <t>SR-01</t>
  </si>
  <si>
    <t>SR-02</t>
  </si>
  <si>
    <t>SR-02 (01)</t>
  </si>
  <si>
    <t>SR-03</t>
  </si>
  <si>
    <t>SR-05</t>
  </si>
  <si>
    <t>SR-06</t>
  </si>
  <si>
    <t>SR-08</t>
  </si>
  <si>
    <t>SR-10</t>
  </si>
  <si>
    <t>SR-11</t>
  </si>
  <si>
    <t>SR-11 (01)</t>
  </si>
  <si>
    <t>SR-11 (02)</t>
  </si>
  <si>
    <t>SR-12</t>
  </si>
  <si>
    <t>Low Control Selection Sheet</t>
  </si>
  <si>
    <t>New or Modified in Rev 5</t>
  </si>
  <si>
    <t>StateRAMP Authorization Annual Assessment Controls Selection Workbook</t>
  </si>
  <si>
    <t>For initial and annual assessments, Cloud Service Providers (CSPs) and Third Party Assessment Organizations (3PAOs) can use this workbook to assist with the selection and tracking of NIST 800-53 Revision 5 controls.</t>
  </si>
  <si>
    <r>
      <t xml:space="preserve">Assessment Information: </t>
    </r>
    <r>
      <rPr>
        <sz val="12"/>
        <color rgb="FF444444"/>
        <rFont val="Roboto"/>
      </rPr>
      <t>This sheet must be filled out with the information about the current and initial assessment.</t>
    </r>
    <r>
      <rPr>
        <b/>
        <sz val="12"/>
        <color rgb="FF444444"/>
        <rFont val="Roboto"/>
      </rPr>
      <t xml:space="preserve">
Dashboard for Control Selection Tracking Sheets: </t>
    </r>
    <r>
      <rPr>
        <sz val="12"/>
        <color rgb="FF444444"/>
        <rFont val="Roboto"/>
      </rPr>
      <t>The dashboard at the top of each Control Selection sheet is there to give a quick visible representation of the progress of reaching the required controls and the amount of controls for each year of the cycle.
The initial year will always be 100% for "</t>
    </r>
    <r>
      <rPr>
        <i/>
        <sz val="12"/>
        <color rgb="FF444444"/>
        <rFont val="Roboto"/>
      </rPr>
      <t>% Min Mandate</t>
    </r>
    <r>
      <rPr>
        <sz val="12"/>
        <color rgb="FF444444"/>
        <rFont val="Roboto"/>
      </rPr>
      <t>", "</t>
    </r>
    <r>
      <rPr>
        <i/>
        <sz val="12"/>
        <color rgb="FF444444"/>
        <rFont val="Roboto"/>
      </rPr>
      <t>% Non Min Mandate</t>
    </r>
    <r>
      <rPr>
        <sz val="12"/>
        <color rgb="FF444444"/>
        <rFont val="Roboto"/>
      </rPr>
      <t>", and "</t>
    </r>
    <r>
      <rPr>
        <i/>
        <sz val="12"/>
        <color rgb="FF444444"/>
        <rFont val="Roboto"/>
      </rPr>
      <t>% Addressed</t>
    </r>
    <r>
      <rPr>
        <sz val="12"/>
        <color rgb="FF444444"/>
        <rFont val="Roboto"/>
      </rPr>
      <t>" because the initial year will assess the full slate of controls. "</t>
    </r>
    <r>
      <rPr>
        <i/>
        <sz val="12"/>
        <color rgb="FF444444"/>
        <rFont val="Roboto"/>
      </rPr>
      <t>% Remaining</t>
    </r>
    <r>
      <rPr>
        <sz val="12"/>
        <color rgb="FF444444"/>
        <rFont val="Roboto"/>
      </rPr>
      <t>" will always be 0% because the initial year will assess the full slate of controls.
For the remaining 3 years of the cycle, each of the fields, "</t>
    </r>
    <r>
      <rPr>
        <i/>
        <sz val="12"/>
        <color rgb="FF444444"/>
        <rFont val="Roboto"/>
      </rPr>
      <t>% Min Mandate</t>
    </r>
    <r>
      <rPr>
        <sz val="12"/>
        <color rgb="FF444444"/>
        <rFont val="Roboto"/>
      </rPr>
      <t>", "</t>
    </r>
    <r>
      <rPr>
        <i/>
        <sz val="12"/>
        <color rgb="FF444444"/>
        <rFont val="Roboto"/>
      </rPr>
      <t>% Non Min Mandate</t>
    </r>
    <r>
      <rPr>
        <sz val="12"/>
        <color rgb="FF444444"/>
        <rFont val="Roboto"/>
      </rPr>
      <t>", "</t>
    </r>
    <r>
      <rPr>
        <i/>
        <sz val="12"/>
        <color rgb="FF444444"/>
        <rFont val="Roboto"/>
      </rPr>
      <t>% Addressed</t>
    </r>
    <r>
      <rPr>
        <sz val="12"/>
        <color rgb="FF444444"/>
        <rFont val="Roboto"/>
      </rPr>
      <t>", and "</t>
    </r>
    <r>
      <rPr>
        <i/>
        <sz val="12"/>
        <color rgb="FF444444"/>
        <rFont val="Roboto"/>
      </rPr>
      <t>% Remaining</t>
    </r>
    <r>
      <rPr>
        <sz val="12"/>
        <color rgb="FF444444"/>
        <rFont val="Roboto"/>
      </rPr>
      <t>", will show progress towards 100% for the first 3 and 0% for the last field. Each field will turn green when the sufficient amount and correct controls have been selected for that year. Each year of the cycle should match (green and percentages) the "</t>
    </r>
    <r>
      <rPr>
        <i/>
        <sz val="12"/>
        <color rgb="FF444444"/>
        <rFont val="Roboto"/>
      </rPr>
      <t>Initial</t>
    </r>
    <r>
      <rPr>
        <sz val="12"/>
        <color rgb="FF444444"/>
        <rFont val="Roboto"/>
      </rPr>
      <t xml:space="preserve">" column once the selections are satisfied for that year.
</t>
    </r>
    <r>
      <rPr>
        <b/>
        <sz val="12"/>
        <color rgb="FF444444"/>
        <rFont val="Roboto"/>
      </rPr>
      <t xml:space="preserve">
Mod Control Selection Tracking: </t>
    </r>
    <r>
      <rPr>
        <sz val="12"/>
        <color rgb="FF444444"/>
        <rFont val="Roboto"/>
      </rPr>
      <t xml:space="preserve">This sheet CAN (this is not a requirement) be used to help track the control selection of the initial and annual assessment within the 3 year (1/3 of the Minimum Mandated controls, and 1/3 of the remaining, non-Minimum Mandated controls each year) cycle for moderate impact systems. If the current assessment is not an initial assessment (and therefore is a recurring annual assessment), and the service provider is transitioning from one framework  version to the next (for example, last assessment conducted was for NIST 800-53 Revision 4 and the upcoming assessment will be assessing compliance with NIST 800-53 Revision 5), each new control introduced or selected in the new version needs to be assessed along with the 1/3 of the Minimum Mandated controls and 1/3 of the remaining, non-Minimum Mandated controls.
  • If the Control ID cell (ex: AC-2) is grayed out, this means the control has been addressed and accounted for in an annual assessment.
  • To correctly use this sheet to track the selected annual assessment controls - Year 1 and Year 2 require at least 27 of the Minimum Mandated controls to be selected, and at least 80 of the non-Minimum Mandated controls to be selected (107 total controls). Year 3 will require at least 26 Minimum Mandated controls to be selected, and at least 79 of the non-Minimum Mandated controls to be selected. The totals at the bottom will keep track of these numbers for each year (105 total controls).
</t>
    </r>
    <r>
      <rPr>
        <b/>
        <sz val="12"/>
        <color rgb="FF444444"/>
        <rFont val="Roboto"/>
      </rPr>
      <t xml:space="preserve">
Low Control Selection Tracking: </t>
    </r>
    <r>
      <rPr>
        <sz val="12"/>
        <color rgb="FF444444"/>
        <rFont val="Roboto"/>
      </rPr>
      <t>This sheet CAN (this is not a requirement) be used to help track the control selection of the initial and annual assessment within the 3 year (1/3 of the Minimum Mandated controls, and 1/3 of the remaining, non-Minimum Mandated controls each year) cycle for low impact systems. If the current assessment is not an initial assessment (and therefore is a recurring annual assessment), and the service provider is transitioning from one framework  version to the next (for example, last assessment conducted was for NIST 800-53 Revision 4 and the upcoming assessment will be assessing compliance with NIST 800-53 Revision 5), each new control introduced or selected in the new version needs to be assessed along with the 1/3 of the Minimum Mandated controls and 1/3 of the remaining, non-Minimum Mandated controls.
  • If the Control ID cell (ex: AC-2) is grayed out, this means the control has been addressed and accounted for in a previous (Year 1 or Year 2) annual assessment.
  • To correctly use this sheet to track the selected annual assessment controls - Year 1 and Year 2 require at least 10 of the Minimum Mandated controls to be selected, and at least 42 of the non-Minimum Mandated controls to be selected (52 total controls). Year 3 will require at least 9 Minimum Mandated controls to be selected, and at least 40 of the non-Minimum Mandated controls to be selected. The totals at the bottom will keep track of these numbers for each year (49 total controls).</t>
    </r>
  </si>
  <si>
    <t>Overall Totals</t>
  </si>
  <si>
    <t>Min Mandates Totals</t>
  </si>
  <si>
    <t>Non Min Mandates Totals</t>
  </si>
  <si>
    <t>Updates to Dashboard Formulas and Instructions. Added Control Count at the Bottom of Mod and Low 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</si>
</sst>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1"/>
      <color theme="1"/>
      <name val="Bahnschrift"/>
      <family val="2"/>
    </font>
    <font>
      <sz val="12"/>
      <color rgb="FF000000"/>
      <name val="Arial"/>
      <family val="2"/>
    </font>
    <font>
      <sz val="16"/>
      <color theme="0"/>
      <name val="Bahnschrift"/>
      <family val="2"/>
    </font>
    <font>
      <sz val="10"/>
      <color theme="1"/>
      <name val="Verdana"/>
      <family val="2"/>
    </font>
    <font>
      <b/>
      <sz val="16"/>
      <color theme="1"/>
      <name val="Calibri"/>
      <family val="2"/>
      <scheme val="minor"/>
    </font>
    <font>
      <sz val="10"/>
      <color theme="1"/>
      <name val="Arial"/>
      <family val="2"/>
    </font>
    <font>
      <sz val="18"/>
      <color theme="0"/>
      <name val="Arial"/>
      <family val="2"/>
    </font>
    <font>
      <sz val="12"/>
      <color rgb="FF444444"/>
      <name val="Arial"/>
      <family val="2"/>
    </font>
    <font>
      <sz val="11"/>
      <color rgb="FF000000"/>
      <name val="Arial"/>
      <family val="2"/>
    </font>
    <font>
      <b/>
      <sz val="14"/>
      <color theme="1"/>
      <name val="Calibri"/>
      <family val="2"/>
      <scheme val="minor"/>
    </font>
    <font>
      <b/>
      <sz val="14"/>
      <name val="Calibri"/>
      <family val="2"/>
      <scheme val="minor"/>
    </font>
    <font>
      <b/>
      <sz val="14"/>
      <color rgb="FFFF0000"/>
      <name val="Calibri"/>
      <family val="2"/>
      <scheme val="minor"/>
    </font>
    <font>
      <b/>
      <sz val="14"/>
      <color theme="1"/>
      <name val="Roboto"/>
    </font>
    <font>
      <b/>
      <sz val="16"/>
      <color theme="1"/>
      <name val="Roboto"/>
    </font>
    <font>
      <b/>
      <sz val="10"/>
      <color theme="1"/>
      <name val="Roboto"/>
    </font>
    <font>
      <sz val="12"/>
      <color rgb="FF444444"/>
      <name val="Roboto"/>
    </font>
    <font>
      <sz val="12"/>
      <name val="Roboto"/>
    </font>
    <font>
      <sz val="10"/>
      <color rgb="FF444444"/>
      <name val="Roboto"/>
    </font>
    <font>
      <b/>
      <sz val="12"/>
      <color rgb="FF444444"/>
      <name val="Roboto"/>
    </font>
    <font>
      <sz val="12"/>
      <color theme="0"/>
      <name val="Roboto"/>
    </font>
    <font>
      <sz val="16"/>
      <color theme="0"/>
      <name val="Roboto"/>
    </font>
    <font>
      <b/>
      <sz val="11"/>
      <color rgb="FF313231"/>
      <name val="Roboto"/>
    </font>
    <font>
      <sz val="11"/>
      <color theme="1"/>
      <name val="Roboto"/>
    </font>
    <font>
      <sz val="14"/>
      <color theme="0"/>
      <name val="Roboto"/>
    </font>
    <font>
      <sz val="12"/>
      <color rgb="FF000000"/>
      <name val="Roboto"/>
    </font>
    <font>
      <sz val="12"/>
      <color theme="1"/>
      <name val="Roboto"/>
    </font>
    <font>
      <b/>
      <sz val="12"/>
      <color theme="1"/>
      <name val="Roboto"/>
    </font>
    <font>
      <i/>
      <sz val="12"/>
      <color rgb="FF444444"/>
      <name val="Roboto"/>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87DBF"/>
        <bgColor indexed="64"/>
      </patternFill>
    </fill>
    <fill>
      <patternFill patternType="solid">
        <fgColor theme="2" tint="-0.499984740745262"/>
        <bgColor indexed="64"/>
      </patternFill>
    </fill>
    <fill>
      <patternFill patternType="solid">
        <fgColor rgb="FF132B3F"/>
        <bgColor indexed="64"/>
      </patternFill>
    </fill>
    <fill>
      <patternFill patternType="solid">
        <fgColor rgb="FF1F4D73"/>
        <bgColor indexed="64"/>
      </patternFill>
    </fill>
    <fill>
      <patternFill patternType="solid">
        <fgColor rgb="FF38A399"/>
        <bgColor indexed="64"/>
      </patternFill>
    </fill>
    <fill>
      <patternFill patternType="solid">
        <fgColor rgb="FFF1F1F1"/>
        <bgColor indexed="64"/>
      </patternFill>
    </fill>
    <fill>
      <patternFill patternType="solid">
        <fgColor rgb="FFF2F2F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right style="thin">
        <color indexed="64"/>
      </right>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auto="1"/>
      </bottom>
      <diagonal/>
    </border>
    <border>
      <left style="thin">
        <color theme="0" tint="-0.24994659260841701"/>
      </left>
      <right style="thin">
        <color indexed="64"/>
      </right>
      <top/>
      <bottom style="thin">
        <color auto="1"/>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theme="0" tint="-0.249977111117893"/>
      </bottom>
      <diagonal/>
    </border>
    <border>
      <left/>
      <right/>
      <top style="thin">
        <color indexed="64"/>
      </top>
      <bottom style="thin">
        <color theme="0" tint="-0.249977111117893"/>
      </bottom>
      <diagonal/>
    </border>
    <border>
      <left/>
      <right style="thin">
        <color indexed="64"/>
      </right>
      <top style="thin">
        <color theme="0" tint="-0.249977111117893"/>
      </top>
      <bottom/>
      <diagonal/>
    </border>
    <border>
      <left/>
      <right/>
      <top style="thin">
        <color theme="0" tint="-0.249977111117893"/>
      </top>
      <bottom/>
      <diagonal/>
    </border>
    <border>
      <left style="thin">
        <color indexed="64"/>
      </left>
      <right style="thin">
        <color indexed="64"/>
      </right>
      <top style="thin">
        <color theme="0" tint="-0.249977111117893"/>
      </top>
      <bottom/>
      <diagonal/>
    </border>
    <border>
      <left/>
      <right/>
      <top style="medium">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style="thin">
        <color indexed="64"/>
      </top>
      <bottom style="thin">
        <color theme="0" tint="-0.249977111117893"/>
      </bottom>
      <diagonal/>
    </border>
    <border>
      <left style="thin">
        <color theme="1"/>
      </left>
      <right style="thin">
        <color theme="1"/>
      </right>
      <top style="thin">
        <color theme="0" tint="-0.249977111117893"/>
      </top>
      <bottom style="thin">
        <color theme="0" tint="-0.249977111117893"/>
      </bottom>
      <diagonal/>
    </border>
    <border>
      <left style="thin">
        <color theme="1"/>
      </left>
      <right style="thin">
        <color indexed="64"/>
      </right>
      <top style="thin">
        <color indexed="64"/>
      </top>
      <bottom style="thin">
        <color theme="0" tint="-0.249977111117893"/>
      </bottom>
      <diagonal/>
    </border>
    <border>
      <left style="thin">
        <color theme="1"/>
      </left>
      <right style="thin">
        <color indexed="64"/>
      </right>
      <top style="thin">
        <color theme="0" tint="-0.249977111117893"/>
      </top>
      <bottom style="thin">
        <color theme="0" tint="-0.249977111117893"/>
      </bottom>
      <diagonal/>
    </border>
    <border>
      <left style="thin">
        <color theme="1"/>
      </left>
      <right style="thin">
        <color indexed="64"/>
      </right>
      <top/>
      <bottom/>
      <diagonal/>
    </border>
  </borders>
  <cellStyleXfs count="4">
    <xf numFmtId="0" fontId="0" fillId="0" borderId="0"/>
    <xf numFmtId="0" fontId="1" fillId="0" borderId="0"/>
    <xf numFmtId="0" fontId="1" fillId="0" borderId="0"/>
    <xf numFmtId="9" fontId="1" fillId="0" borderId="0" applyFont="0" applyFill="0" applyBorder="0" applyAlignment="0" applyProtection="0"/>
  </cellStyleXfs>
  <cellXfs count="109">
    <xf numFmtId="0" fontId="0" fillId="0" borderId="0" xfId="0"/>
    <xf numFmtId="0" fontId="5" fillId="3" borderId="0" xfId="1" applyFont="1" applyFill="1" applyAlignment="1">
      <alignment horizontal="center"/>
    </xf>
    <xf numFmtId="0" fontId="5" fillId="3" borderId="5" xfId="1" applyFont="1" applyFill="1" applyBorder="1" applyAlignment="1">
      <alignment horizontal="center"/>
    </xf>
    <xf numFmtId="0" fontId="1" fillId="0" borderId="0" xfId="1"/>
    <xf numFmtId="0" fontId="5" fillId="0" borderId="0" xfId="1" applyFont="1" applyAlignment="1">
      <alignment horizontal="center"/>
    </xf>
    <xf numFmtId="0" fontId="7" fillId="0" borderId="0" xfId="1" applyFont="1" applyAlignment="1">
      <alignment horizontal="center"/>
    </xf>
    <xf numFmtId="0" fontId="8" fillId="0" borderId="0" xfId="1" applyFont="1" applyAlignment="1">
      <alignment horizontal="right" vertical="center" wrapText="1"/>
    </xf>
    <xf numFmtId="0" fontId="5" fillId="3" borderId="0" xfId="1" applyFont="1" applyFill="1"/>
    <xf numFmtId="0" fontId="7" fillId="3" borderId="0" xfId="1" applyFont="1" applyFill="1"/>
    <xf numFmtId="14" fontId="9" fillId="0" borderId="0" xfId="1" applyNumberFormat="1" applyFont="1" applyAlignment="1">
      <alignment horizontal="center" vertical="center" wrapText="1"/>
    </xf>
    <xf numFmtId="164" fontId="9" fillId="0" borderId="0" xfId="1" applyNumberFormat="1" applyFont="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vertical="top" wrapText="1"/>
    </xf>
    <xf numFmtId="14" fontId="10" fillId="0" borderId="0" xfId="1" applyNumberFormat="1" applyFont="1" applyAlignment="1">
      <alignment vertical="center" wrapText="1"/>
    </xf>
    <xf numFmtId="14" fontId="3" fillId="0" borderId="0" xfId="1" applyNumberFormat="1" applyFont="1" applyAlignment="1">
      <alignment vertical="center" wrapText="1"/>
    </xf>
    <xf numFmtId="0" fontId="5" fillId="3" borderId="0" xfId="1" applyFont="1" applyFill="1" applyAlignment="1">
      <alignment vertical="center"/>
    </xf>
    <xf numFmtId="0" fontId="0" fillId="5" borderId="0" xfId="0" applyFill="1"/>
    <xf numFmtId="0" fontId="0" fillId="0" borderId="23" xfId="0" applyBorder="1"/>
    <xf numFmtId="0" fontId="4" fillId="0" borderId="0" xfId="0" applyFont="1" applyAlignment="1">
      <alignment horizontal="center" vertical="center"/>
    </xf>
    <xf numFmtId="10" fontId="2" fillId="0" borderId="0" xfId="3" applyNumberFormat="1" applyFont="1" applyFill="1" applyBorder="1"/>
    <xf numFmtId="0" fontId="4" fillId="5" borderId="0" xfId="0" applyFont="1" applyFill="1" applyAlignment="1">
      <alignment horizontal="center" vertical="center"/>
    </xf>
    <xf numFmtId="10" fontId="2" fillId="5" borderId="0" xfId="3" applyNumberFormat="1" applyFont="1" applyFill="1" applyBorder="1"/>
    <xf numFmtId="0" fontId="0" fillId="5" borderId="0" xfId="0" applyFill="1" applyAlignment="1">
      <alignment horizontal="center"/>
    </xf>
    <xf numFmtId="10" fontId="2" fillId="5" borderId="27" xfId="3" applyNumberFormat="1" applyFont="1" applyFill="1" applyBorder="1"/>
    <xf numFmtId="0" fontId="14" fillId="5" borderId="0" xfId="0" applyFont="1" applyFill="1" applyAlignment="1">
      <alignment vertical="center"/>
    </xf>
    <xf numFmtId="0" fontId="16" fillId="4" borderId="10" xfId="2" applyFont="1" applyFill="1" applyBorder="1" applyAlignment="1">
      <alignment horizontal="center" vertical="center" wrapText="1"/>
    </xf>
    <xf numFmtId="0" fontId="16" fillId="4" borderId="11" xfId="2" applyFont="1" applyFill="1" applyBorder="1" applyAlignment="1">
      <alignment horizontal="center" vertical="center" wrapText="1"/>
    </xf>
    <xf numFmtId="14" fontId="17" fillId="0" borderId="0" xfId="1" applyNumberFormat="1" applyFont="1" applyAlignment="1">
      <alignment horizontal="center" vertical="center" wrapText="1"/>
    </xf>
    <xf numFmtId="0" fontId="17" fillId="0" borderId="0" xfId="1" applyFont="1" applyAlignment="1">
      <alignment vertical="center" wrapText="1"/>
    </xf>
    <xf numFmtId="164" fontId="17" fillId="0" borderId="0" xfId="1" applyNumberFormat="1" applyFont="1" applyAlignment="1">
      <alignment horizontal="center" vertical="center" wrapText="1"/>
    </xf>
    <xf numFmtId="0" fontId="17" fillId="0" borderId="0" xfId="1" applyFont="1" applyAlignment="1">
      <alignment horizontal="center" vertical="center" wrapText="1"/>
    </xf>
    <xf numFmtId="0" fontId="22" fillId="6" borderId="12" xfId="0" applyFont="1" applyFill="1" applyBorder="1" applyAlignment="1">
      <alignment horizontal="center" vertical="center"/>
    </xf>
    <xf numFmtId="0" fontId="22" fillId="6" borderId="0" xfId="0" applyFont="1" applyFill="1" applyAlignment="1">
      <alignment horizontal="center" vertical="center"/>
    </xf>
    <xf numFmtId="0" fontId="23" fillId="2" borderId="13" xfId="0" applyFont="1" applyFill="1" applyBorder="1" applyAlignment="1">
      <alignment horizontal="left" vertical="top" wrapText="1"/>
    </xf>
    <xf numFmtId="0" fontId="24" fillId="0" borderId="15" xfId="0" applyFont="1" applyBorder="1"/>
    <xf numFmtId="0" fontId="23" fillId="2" borderId="14" xfId="0" applyFont="1" applyFill="1" applyBorder="1" applyAlignment="1">
      <alignment horizontal="left" vertical="top" wrapText="1"/>
    </xf>
    <xf numFmtId="0" fontId="24" fillId="0" borderId="16" xfId="0" applyFont="1" applyBorder="1"/>
    <xf numFmtId="0" fontId="22" fillId="7" borderId="2" xfId="0" applyFont="1" applyFill="1" applyBorder="1" applyAlignment="1">
      <alignment horizontal="center" vertical="center"/>
    </xf>
    <xf numFmtId="0" fontId="22" fillId="7" borderId="17" xfId="0" applyFont="1" applyFill="1" applyBorder="1" applyAlignment="1">
      <alignment horizontal="center" vertical="center"/>
    </xf>
    <xf numFmtId="0" fontId="22" fillId="7" borderId="1" xfId="0" applyFont="1" applyFill="1" applyBorder="1" applyAlignment="1">
      <alignment horizontal="center" vertical="center"/>
    </xf>
    <xf numFmtId="10" fontId="24" fillId="10" borderId="1" xfId="3" applyNumberFormat="1" applyFont="1" applyFill="1" applyBorder="1"/>
    <xf numFmtId="10" fontId="24" fillId="10" borderId="18" xfId="3" applyNumberFormat="1" applyFont="1" applyFill="1" applyBorder="1"/>
    <xf numFmtId="10" fontId="24" fillId="10" borderId="12" xfId="3" applyNumberFormat="1" applyFont="1" applyFill="1" applyBorder="1"/>
    <xf numFmtId="0" fontId="22" fillId="7" borderId="18" xfId="0" applyFont="1" applyFill="1" applyBorder="1" applyAlignment="1">
      <alignment horizontal="center" vertical="center"/>
    </xf>
    <xf numFmtId="0" fontId="22" fillId="7" borderId="12" xfId="0" applyFont="1" applyFill="1" applyBorder="1" applyAlignment="1">
      <alignment horizontal="center" vertical="center"/>
    </xf>
    <xf numFmtId="0" fontId="26" fillId="9" borderId="1" xfId="0" applyFont="1" applyFill="1" applyBorder="1" applyAlignment="1" applyProtection="1">
      <alignment horizontal="left" vertical="top" wrapText="1"/>
      <protection locked="0"/>
    </xf>
    <xf numFmtId="0" fontId="26" fillId="9" borderId="1" xfId="0" applyFont="1" applyFill="1" applyBorder="1" applyAlignment="1" applyProtection="1">
      <alignment horizontal="center" vertical="center" wrapText="1"/>
      <protection locked="0"/>
    </xf>
    <xf numFmtId="0" fontId="26" fillId="9" borderId="1" xfId="0" applyFont="1" applyFill="1" applyBorder="1" applyAlignment="1" applyProtection="1">
      <alignment horizontal="center" wrapText="1"/>
      <protection locked="0"/>
    </xf>
    <xf numFmtId="0" fontId="26" fillId="9" borderId="21" xfId="0" applyFont="1" applyFill="1" applyBorder="1" applyAlignment="1" applyProtection="1">
      <alignment horizontal="left" vertical="top" wrapText="1"/>
      <protection locked="0"/>
    </xf>
    <xf numFmtId="0" fontId="26" fillId="9" borderId="21" xfId="0" applyFont="1" applyFill="1" applyBorder="1" applyAlignment="1" applyProtection="1">
      <alignment horizontal="center" vertical="center" wrapText="1"/>
      <protection locked="0"/>
    </xf>
    <xf numFmtId="0" fontId="26" fillId="9" borderId="21" xfId="0" applyFont="1" applyFill="1" applyBorder="1" applyAlignment="1" applyProtection="1">
      <alignment horizontal="center" wrapText="1"/>
      <protection locked="0"/>
    </xf>
    <xf numFmtId="0" fontId="26" fillId="9" borderId="1" xfId="0" applyFont="1" applyFill="1" applyBorder="1" applyAlignment="1" applyProtection="1">
      <alignment vertical="top" wrapText="1"/>
      <protection locked="0"/>
    </xf>
    <xf numFmtId="0" fontId="27" fillId="0" borderId="19" xfId="0" applyFont="1" applyBorder="1" applyAlignment="1">
      <alignment horizontal="center"/>
    </xf>
    <xf numFmtId="0" fontId="27" fillId="0" borderId="20" xfId="0" applyFont="1" applyBorder="1" applyAlignment="1">
      <alignment horizontal="center"/>
    </xf>
    <xf numFmtId="0" fontId="27" fillId="0" borderId="22" xfId="0" applyFont="1" applyBorder="1" applyAlignment="1">
      <alignment horizontal="center"/>
    </xf>
    <xf numFmtId="0" fontId="0" fillId="0" borderId="0" xfId="0" applyAlignment="1">
      <alignment horizontal="center"/>
    </xf>
    <xf numFmtId="0" fontId="24" fillId="5" borderId="0" xfId="0" applyFont="1" applyFill="1"/>
    <xf numFmtId="0" fontId="25" fillId="5" borderId="0" xfId="0" applyFont="1" applyFill="1" applyAlignment="1">
      <alignment vertical="center"/>
    </xf>
    <xf numFmtId="0" fontId="22" fillId="5" borderId="0" xfId="0" applyFont="1" applyFill="1" applyAlignment="1">
      <alignment horizontal="center" vertical="center"/>
    </xf>
    <xf numFmtId="0" fontId="24" fillId="5" borderId="0" xfId="0" applyFont="1" applyFill="1" applyAlignment="1">
      <alignment horizontal="center"/>
    </xf>
    <xf numFmtId="0" fontId="27" fillId="2" borderId="20" xfId="0" applyFont="1" applyFill="1" applyBorder="1" applyAlignment="1">
      <alignment horizontal="center"/>
    </xf>
    <xf numFmtId="0" fontId="27" fillId="2" borderId="22" xfId="0" applyFont="1" applyFill="1" applyBorder="1" applyAlignment="1">
      <alignment horizontal="center"/>
    </xf>
    <xf numFmtId="0" fontId="24" fillId="9" borderId="28" xfId="0" applyFont="1" applyFill="1" applyBorder="1"/>
    <xf numFmtId="0" fontId="24" fillId="9" borderId="2" xfId="0" applyFont="1" applyFill="1" applyBorder="1"/>
    <xf numFmtId="0" fontId="24" fillId="9" borderId="18" xfId="0" applyFont="1" applyFill="1" applyBorder="1"/>
    <xf numFmtId="0" fontId="24" fillId="9" borderId="33" xfId="0" applyFont="1" applyFill="1" applyBorder="1"/>
    <xf numFmtId="0" fontId="24" fillId="9" borderId="35" xfId="0" applyFont="1" applyFill="1" applyBorder="1"/>
    <xf numFmtId="0" fontId="24" fillId="9" borderId="36" xfId="0" applyFont="1" applyFill="1" applyBorder="1"/>
    <xf numFmtId="0" fontId="24" fillId="9" borderId="37" xfId="0" applyFont="1" applyFill="1" applyBorder="1"/>
    <xf numFmtId="0" fontId="24" fillId="9" borderId="38" xfId="0" applyFont="1" applyFill="1" applyBorder="1"/>
    <xf numFmtId="0" fontId="24" fillId="9" borderId="39" xfId="0" applyFont="1" applyFill="1" applyBorder="1"/>
    <xf numFmtId="0" fontId="24" fillId="9" borderId="40" xfId="0" applyFont="1" applyFill="1" applyBorder="1"/>
    <xf numFmtId="0" fontId="0" fillId="0" borderId="12" xfId="0" applyBorder="1"/>
    <xf numFmtId="0" fontId="0" fillId="5" borderId="23" xfId="0" applyFill="1" applyBorder="1"/>
    <xf numFmtId="0" fontId="24" fillId="9" borderId="41" xfId="0" applyFont="1" applyFill="1" applyBorder="1"/>
    <xf numFmtId="0" fontId="24" fillId="9" borderId="42" xfId="0" applyFont="1" applyFill="1" applyBorder="1"/>
    <xf numFmtId="0" fontId="24" fillId="9" borderId="43" xfId="0" applyFont="1" applyFill="1" applyBorder="1"/>
    <xf numFmtId="0" fontId="11" fillId="2" borderId="0" xfId="2" applyFont="1" applyFill="1" applyAlignment="1">
      <alignment horizontal="left" vertical="top" wrapText="1"/>
    </xf>
    <xf numFmtId="0" fontId="11" fillId="2" borderId="0" xfId="2" applyFont="1" applyFill="1" applyAlignment="1">
      <alignment horizontal="left" vertical="top"/>
    </xf>
    <xf numFmtId="0" fontId="12" fillId="2" borderId="0" xfId="2" applyFont="1" applyFill="1" applyAlignment="1">
      <alignment horizontal="left" vertical="top" wrapText="1"/>
    </xf>
    <xf numFmtId="0" fontId="13" fillId="2" borderId="0" xfId="2" applyFont="1" applyFill="1" applyAlignment="1">
      <alignment horizontal="left" vertical="top"/>
    </xf>
    <xf numFmtId="0" fontId="15" fillId="2" borderId="6"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6" fillId="2" borderId="9" xfId="2" applyFont="1" applyFill="1" applyBorder="1" applyAlignment="1">
      <alignment horizontal="center" vertical="center"/>
    </xf>
    <xf numFmtId="0" fontId="15" fillId="2" borderId="9" xfId="2" applyFont="1" applyFill="1" applyBorder="1" applyAlignment="1">
      <alignment horizontal="center" vertical="center"/>
    </xf>
    <xf numFmtId="14" fontId="18" fillId="0" borderId="0" xfId="1" applyNumberFormat="1" applyFont="1" applyAlignment="1">
      <alignment vertical="center" wrapText="1"/>
    </xf>
    <xf numFmtId="0" fontId="19" fillId="0" borderId="0" xfId="1" applyFont="1"/>
    <xf numFmtId="14" fontId="20" fillId="0" borderId="34" xfId="1" applyNumberFormat="1" applyFont="1" applyBorder="1" applyAlignment="1">
      <alignment horizontal="left" vertical="center" wrapText="1"/>
    </xf>
    <xf numFmtId="14" fontId="20" fillId="0" borderId="0" xfId="1" applyNumberFormat="1" applyFont="1" applyAlignment="1">
      <alignment horizontal="left" vertical="center" wrapText="1"/>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4" fillId="9" borderId="30" xfId="0" applyFont="1" applyFill="1" applyBorder="1" applyAlignment="1">
      <alignment horizontal="center"/>
    </xf>
    <xf numFmtId="0" fontId="24" fillId="9" borderId="29" xfId="0" applyFont="1" applyFill="1" applyBorder="1" applyAlignment="1">
      <alignment horizontal="center"/>
    </xf>
    <xf numFmtId="0" fontId="24" fillId="9" borderId="0" xfId="0" applyFont="1" applyFill="1" applyAlignment="1">
      <alignment horizontal="center"/>
    </xf>
    <xf numFmtId="0" fontId="24" fillId="9" borderId="12" xfId="0" applyFont="1" applyFill="1" applyBorder="1" applyAlignment="1">
      <alignment horizontal="center"/>
    </xf>
    <xf numFmtId="0" fontId="24" fillId="9" borderId="32" xfId="0" applyFont="1" applyFill="1" applyBorder="1" applyAlignment="1">
      <alignment horizontal="center"/>
    </xf>
    <xf numFmtId="0" fontId="24" fillId="9" borderId="31" xfId="0" applyFont="1" applyFill="1" applyBorder="1" applyAlignment="1">
      <alignment horizontal="center"/>
    </xf>
    <xf numFmtId="0" fontId="22" fillId="7" borderId="1" xfId="0" applyFont="1" applyFill="1" applyBorder="1" applyAlignment="1">
      <alignment horizontal="center" vertical="center" wrapText="1"/>
    </xf>
    <xf numFmtId="0" fontId="22"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21" fillId="7" borderId="24"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21" xfId="0" applyFont="1" applyFill="1" applyBorder="1" applyAlignment="1">
      <alignment horizontal="center" vertical="center" wrapText="1"/>
    </xf>
    <xf numFmtId="0" fontId="28" fillId="5" borderId="0" xfId="0" applyFont="1" applyFill="1" applyAlignment="1">
      <alignment horizontal="center" vertical="center"/>
    </xf>
    <xf numFmtId="0" fontId="21" fillId="7" borderId="1" xfId="0" applyFont="1" applyFill="1" applyBorder="1" applyAlignment="1">
      <alignment horizontal="center" vertical="center" wrapText="1"/>
    </xf>
    <xf numFmtId="0" fontId="25" fillId="8" borderId="1" xfId="0" applyFont="1" applyFill="1" applyBorder="1" applyAlignment="1">
      <alignment horizontal="center" vertical="center" wrapText="1"/>
    </xf>
  </cellXfs>
  <cellStyles count="4">
    <cellStyle name="Normal" xfId="0" builtinId="0"/>
    <cellStyle name="Normal 2" xfId="1" xr:uid="{94BB1EC8-066A-4BC7-86FF-773BA3C2DDC8}"/>
    <cellStyle name="Normal 3 2" xfId="2" xr:uid="{51371CF7-1523-46E8-B432-886C1CFAB5CB}"/>
    <cellStyle name="Percent" xfId="3" builtinId="5"/>
  </cellStyles>
  <dxfs count="2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i val="0"/>
        <color rgb="FFC00000"/>
      </font>
    </dxf>
    <dxf>
      <font>
        <b/>
        <i val="0"/>
        <color theme="9" tint="-0.499984740745262"/>
      </font>
    </dxf>
    <dxf>
      <font>
        <b/>
        <i val="0"/>
        <color theme="9" tint="-0.499984740745262"/>
      </font>
    </dxf>
    <dxf>
      <font>
        <b/>
        <i val="0"/>
        <color rgb="FFC00000"/>
      </font>
    </dxf>
    <dxf>
      <fill>
        <patternFill>
          <bgColor theme="2" tint="-0.499984740745262"/>
        </patternFill>
      </fill>
    </dxf>
    <dxf>
      <fill>
        <patternFill>
          <bgColor theme="2" tint="-0.499984740745262"/>
        </patternFill>
      </fill>
    </dxf>
    <dxf>
      <fill>
        <patternFill>
          <bgColor theme="2" tint="-0.499984740745262"/>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i val="0"/>
        <color rgb="FFC00000"/>
      </font>
    </dxf>
    <dxf>
      <font>
        <b/>
        <i val="0"/>
        <color theme="9" tint="-0.499984740745262"/>
      </font>
    </dxf>
    <dxf>
      <font>
        <b/>
        <i val="0"/>
        <color theme="9" tint="-0.499984740745262"/>
      </font>
    </dxf>
    <dxf>
      <font>
        <b/>
        <i val="0"/>
        <color rgb="FFC00000"/>
      </font>
    </dxf>
    <dxf>
      <fill>
        <patternFill>
          <bgColor theme="2" tint="-0.499984740745262"/>
        </patternFill>
      </fill>
    </dxf>
    <dxf>
      <fill>
        <patternFill>
          <bgColor theme="2" tint="-0.499984740745262"/>
        </patternFill>
      </fill>
    </dxf>
    <dxf>
      <font>
        <color theme="1"/>
      </font>
      <fill>
        <patternFill>
          <bgColor rgb="FF757171"/>
        </patternFill>
      </fill>
    </dxf>
  </dxfs>
  <tableStyles count="0" defaultTableStyle="TableStyleMedium2" defaultPivotStyle="PivotStyleLight16"/>
  <colors>
    <mruColors>
      <color rgb="FF444444"/>
      <color rgb="FFFFC7CE"/>
      <color rgb="FF757171"/>
      <color rgb="FFF1F1F1"/>
      <color rgb="FFFFFFFF"/>
      <color rgb="FFF2F2F2"/>
      <color rgb="FF132B3F"/>
      <color rgb="FF38A399"/>
      <color rgb="FF1F4D73"/>
      <color rgb="FF24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70486</xdr:colOff>
      <xdr:row>0</xdr:row>
      <xdr:rowOff>38101</xdr:rowOff>
    </xdr:from>
    <xdr:ext cx="1238249" cy="1238249"/>
    <xdr:pic>
      <xdr:nvPicPr>
        <xdr:cNvPr id="3" name="Picture 1">
          <a:extLst>
            <a:ext uri="{FF2B5EF4-FFF2-40B4-BE49-F238E27FC236}">
              <a16:creationId xmlns:a16="http://schemas.microsoft.com/office/drawing/2014/main" id="{A7C04739-B2C3-48D9-92A2-EB2200E55FAC}"/>
            </a:ext>
          </a:extLst>
        </xdr:cNvPr>
        <xdr:cNvPicPr>
          <a:picLocks noChangeAspect="1"/>
        </xdr:cNvPicPr>
      </xdr:nvPicPr>
      <xdr:blipFill>
        <a:blip xmlns:r="http://schemas.openxmlformats.org/officeDocument/2006/relationships" r:embed="rId1"/>
        <a:stretch>
          <a:fillRect/>
        </a:stretch>
      </xdr:blipFill>
      <xdr:spPr>
        <a:xfrm>
          <a:off x="215266" y="38101"/>
          <a:ext cx="1238249" cy="12382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85725</xdr:rowOff>
    </xdr:from>
    <xdr:to>
      <xdr:col>1</xdr:col>
      <xdr:colOff>1181100</xdr:colOff>
      <xdr:row>8</xdr:row>
      <xdr:rowOff>604</xdr:rowOff>
    </xdr:to>
    <xdr:pic>
      <xdr:nvPicPr>
        <xdr:cNvPr id="4" name="Picture 3">
          <a:extLst>
            <a:ext uri="{FF2B5EF4-FFF2-40B4-BE49-F238E27FC236}">
              <a16:creationId xmlns:a16="http://schemas.microsoft.com/office/drawing/2014/main" id="{0A510FBA-7761-9D95-8DE8-3F66BC00B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85725"/>
          <a:ext cx="2124075" cy="2124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66675</xdr:rowOff>
    </xdr:from>
    <xdr:to>
      <xdr:col>1</xdr:col>
      <xdr:colOff>1228725</xdr:colOff>
      <xdr:row>7</xdr:row>
      <xdr:rowOff>248254</xdr:rowOff>
    </xdr:to>
    <xdr:pic>
      <xdr:nvPicPr>
        <xdr:cNvPr id="2" name="Picture 1">
          <a:extLst>
            <a:ext uri="{FF2B5EF4-FFF2-40B4-BE49-F238E27FC236}">
              <a16:creationId xmlns:a16="http://schemas.microsoft.com/office/drawing/2014/main" id="{13B8E86F-64FD-43EF-A5D6-70F861E51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66675"/>
          <a:ext cx="2124075" cy="2124679"/>
        </a:xfrm>
        <a:prstGeom prst="rect">
          <a:avLst/>
        </a:prstGeom>
      </xdr:spPr>
    </xdr:pic>
    <xdr:clientData/>
  </xdr:twoCellAnchor>
</xdr:wsDr>
</file>

<file path=xl/theme/theme1.xml><?xml version="1.0" encoding="utf-8"?>
<a:theme xmlns:a="http://schemas.openxmlformats.org/drawingml/2006/main" name="StateRAMP_Templat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C61A-3F04-4B49-8051-4C71FBC63159}">
  <sheetPr>
    <tabColor theme="0" tint="-0.499984740745262"/>
    <pageSetUpPr fitToPage="1"/>
  </sheetPr>
  <dimension ref="A1:AA977"/>
  <sheetViews>
    <sheetView tabSelected="1" zoomScaleNormal="100" workbookViewId="0">
      <selection activeCell="G1" sqref="G1"/>
    </sheetView>
  </sheetViews>
  <sheetFormatPr defaultColWidth="14.42578125" defaultRowHeight="15" x14ac:dyDescent="0.25"/>
  <cols>
    <col min="1" max="1" width="2.140625" style="3" customWidth="1"/>
    <col min="2" max="2" width="20.85546875" style="3" customWidth="1"/>
    <col min="3" max="3" width="35.5703125" style="3" customWidth="1"/>
    <col min="4" max="4" width="36.5703125" style="3" customWidth="1"/>
    <col min="5" max="5" width="29" style="3" customWidth="1"/>
    <col min="6" max="6" width="97" style="3" customWidth="1"/>
    <col min="7" max="7" width="9.140625" style="3" customWidth="1"/>
    <col min="8" max="27" width="30.85546875" style="3" customWidth="1"/>
    <col min="28" max="16384" width="14.42578125" style="3"/>
  </cols>
  <sheetData>
    <row r="1" spans="1:27" ht="113.25" customHeight="1" thickBot="1" x14ac:dyDescent="0.3">
      <c r="A1" s="1"/>
      <c r="B1" s="2"/>
      <c r="C1" s="81" t="s">
        <v>362</v>
      </c>
      <c r="D1" s="82"/>
      <c r="E1" s="82"/>
      <c r="F1" s="83"/>
      <c r="G1" s="1"/>
      <c r="H1" s="1"/>
      <c r="I1" s="1"/>
      <c r="J1" s="1"/>
      <c r="K1" s="1"/>
      <c r="L1" s="1"/>
      <c r="M1" s="1"/>
      <c r="N1" s="1"/>
      <c r="O1" s="1"/>
      <c r="P1" s="1"/>
      <c r="Q1" s="1"/>
      <c r="R1" s="1"/>
      <c r="S1" s="1"/>
      <c r="T1" s="1"/>
      <c r="U1" s="1"/>
      <c r="V1" s="1"/>
      <c r="W1" s="1"/>
      <c r="X1" s="1"/>
      <c r="Y1" s="1"/>
      <c r="Z1" s="1"/>
      <c r="AA1" s="1"/>
    </row>
    <row r="2" spans="1:27" ht="23.25" x14ac:dyDescent="0.25">
      <c r="A2" s="4"/>
      <c r="B2" s="5"/>
      <c r="C2" s="6"/>
      <c r="D2" s="6"/>
      <c r="E2" s="6"/>
      <c r="F2" s="6"/>
      <c r="G2" s="5"/>
      <c r="H2" s="4"/>
      <c r="I2" s="4"/>
      <c r="J2" s="4"/>
      <c r="K2" s="4"/>
      <c r="L2" s="4"/>
      <c r="M2" s="4"/>
      <c r="N2" s="4"/>
      <c r="O2" s="4"/>
      <c r="P2" s="4"/>
      <c r="Q2" s="4"/>
      <c r="R2" s="4"/>
      <c r="S2" s="4"/>
      <c r="T2" s="4"/>
      <c r="U2" s="4"/>
      <c r="V2" s="4"/>
      <c r="W2" s="4"/>
      <c r="X2" s="4"/>
      <c r="Y2" s="4"/>
      <c r="Z2" s="4"/>
      <c r="AA2" s="4"/>
    </row>
    <row r="3" spans="1:27" ht="30" customHeight="1" thickBot="1" x14ac:dyDescent="0.3">
      <c r="A3" s="7"/>
      <c r="B3" s="84" t="s">
        <v>0</v>
      </c>
      <c r="C3" s="84"/>
      <c r="D3" s="84"/>
      <c r="E3" s="84"/>
      <c r="F3" s="84"/>
      <c r="G3" s="8"/>
      <c r="H3" s="7"/>
      <c r="I3" s="7"/>
      <c r="J3" s="7"/>
      <c r="K3" s="7"/>
      <c r="L3" s="7"/>
      <c r="M3" s="7"/>
      <c r="N3" s="7"/>
      <c r="O3" s="7"/>
      <c r="P3" s="7"/>
      <c r="Q3" s="7"/>
      <c r="R3" s="7"/>
      <c r="S3" s="7"/>
      <c r="T3" s="7"/>
      <c r="U3" s="7"/>
      <c r="V3" s="7"/>
      <c r="W3" s="7"/>
      <c r="X3" s="7"/>
      <c r="Y3" s="7"/>
      <c r="Z3" s="7"/>
      <c r="AA3" s="7"/>
    </row>
    <row r="4" spans="1:27" ht="15.75" thickBot="1" x14ac:dyDescent="0.3">
      <c r="A4" s="7"/>
      <c r="B4" s="25" t="s">
        <v>1</v>
      </c>
      <c r="C4" s="26" t="s">
        <v>2</v>
      </c>
      <c r="D4" s="26" t="s">
        <v>3</v>
      </c>
      <c r="E4" s="26"/>
      <c r="F4" s="25" t="s">
        <v>4</v>
      </c>
      <c r="G4" s="8"/>
      <c r="H4" s="7"/>
      <c r="I4" s="7"/>
      <c r="J4" s="7"/>
      <c r="K4" s="7"/>
      <c r="L4" s="7"/>
      <c r="M4" s="7"/>
      <c r="N4" s="7"/>
      <c r="O4" s="7"/>
      <c r="P4" s="7"/>
      <c r="Q4" s="7"/>
      <c r="R4" s="7"/>
      <c r="S4" s="7"/>
      <c r="T4" s="7"/>
      <c r="U4" s="7"/>
      <c r="V4" s="7"/>
      <c r="W4" s="7"/>
      <c r="X4" s="7"/>
      <c r="Y4" s="7"/>
      <c r="Z4" s="7"/>
      <c r="AA4" s="7"/>
    </row>
    <row r="5" spans="1:27" ht="15.75" x14ac:dyDescent="0.25">
      <c r="A5" s="7"/>
      <c r="B5" s="27">
        <v>45618</v>
      </c>
      <c r="C5" s="28" t="s">
        <v>5</v>
      </c>
      <c r="D5" s="29">
        <v>1</v>
      </c>
      <c r="E5" s="30"/>
      <c r="F5" s="30" t="s">
        <v>6</v>
      </c>
      <c r="G5" s="8"/>
      <c r="H5" s="7"/>
      <c r="I5" s="7"/>
      <c r="J5" s="7"/>
      <c r="K5" s="7"/>
      <c r="L5" s="7"/>
      <c r="M5" s="7"/>
      <c r="N5" s="7"/>
      <c r="O5" s="7"/>
      <c r="P5" s="7"/>
      <c r="Q5" s="7"/>
      <c r="R5" s="7"/>
      <c r="S5" s="7"/>
      <c r="T5" s="7"/>
      <c r="U5" s="7"/>
      <c r="V5" s="7"/>
      <c r="W5" s="7"/>
      <c r="X5" s="7"/>
      <c r="Y5" s="7"/>
      <c r="Z5" s="7"/>
      <c r="AA5" s="7"/>
    </row>
    <row r="6" spans="1:27" ht="60" x14ac:dyDescent="0.25">
      <c r="A6" s="7"/>
      <c r="B6" s="9">
        <v>45693</v>
      </c>
      <c r="C6" s="12" t="s">
        <v>368</v>
      </c>
      <c r="D6" s="10">
        <v>1.1000000000000001</v>
      </c>
      <c r="E6" s="11"/>
      <c r="F6" s="30" t="s">
        <v>6</v>
      </c>
      <c r="G6" s="8"/>
      <c r="H6" s="7"/>
      <c r="I6" s="7"/>
      <c r="J6" s="7"/>
      <c r="K6" s="7"/>
      <c r="L6" s="7"/>
      <c r="M6" s="7"/>
      <c r="N6" s="7"/>
      <c r="O6" s="7"/>
      <c r="P6" s="7"/>
      <c r="Q6" s="7"/>
      <c r="R6" s="7"/>
      <c r="S6" s="7"/>
      <c r="T6" s="7"/>
      <c r="U6" s="7"/>
      <c r="V6" s="7"/>
      <c r="W6" s="7"/>
      <c r="X6" s="7"/>
      <c r="Y6" s="7"/>
      <c r="Z6" s="7"/>
      <c r="AA6" s="7"/>
    </row>
    <row r="7" spans="1:27" ht="32.25" customHeight="1" x14ac:dyDescent="0.25">
      <c r="A7" s="7"/>
      <c r="G7" s="8"/>
      <c r="H7" s="7"/>
      <c r="I7" s="7"/>
      <c r="J7" s="7"/>
      <c r="K7" s="7"/>
      <c r="L7" s="7"/>
      <c r="M7" s="7"/>
      <c r="N7" s="7"/>
      <c r="O7" s="7"/>
      <c r="P7" s="7"/>
      <c r="Q7" s="7"/>
      <c r="R7" s="7"/>
      <c r="S7" s="7"/>
      <c r="T7" s="7"/>
      <c r="U7" s="7"/>
      <c r="V7" s="7"/>
      <c r="W7" s="7"/>
      <c r="X7" s="7"/>
      <c r="Y7" s="7"/>
      <c r="Z7" s="7"/>
      <c r="AA7" s="7"/>
    </row>
    <row r="8" spans="1:27" ht="17.25" customHeight="1" x14ac:dyDescent="0.25">
      <c r="A8" s="7"/>
      <c r="B8" s="13"/>
      <c r="C8" s="13"/>
      <c r="D8" s="13"/>
      <c r="E8" s="13"/>
      <c r="F8" s="13"/>
      <c r="G8" s="8"/>
      <c r="H8" s="7"/>
      <c r="I8" s="7"/>
      <c r="J8" s="7"/>
      <c r="K8" s="7"/>
      <c r="L8" s="7"/>
      <c r="M8" s="7"/>
      <c r="N8" s="7"/>
      <c r="O8" s="7"/>
      <c r="P8" s="7"/>
      <c r="Q8" s="7"/>
      <c r="R8" s="7"/>
      <c r="S8" s="7"/>
      <c r="T8" s="7"/>
      <c r="U8" s="7"/>
      <c r="V8" s="7"/>
      <c r="W8" s="7"/>
      <c r="X8" s="7"/>
      <c r="Y8" s="7"/>
      <c r="Z8" s="7"/>
      <c r="AA8" s="7"/>
    </row>
    <row r="9" spans="1:27" ht="34.5" customHeight="1" thickBot="1" x14ac:dyDescent="0.3">
      <c r="A9" s="7"/>
      <c r="B9" s="85" t="s">
        <v>7</v>
      </c>
      <c r="C9" s="85"/>
      <c r="D9" s="85"/>
      <c r="E9" s="85"/>
      <c r="F9" s="85"/>
      <c r="G9" s="8"/>
      <c r="H9" s="7"/>
      <c r="I9" s="7"/>
      <c r="J9" s="7"/>
      <c r="K9" s="7"/>
      <c r="L9" s="7"/>
      <c r="M9" s="7"/>
      <c r="N9" s="7"/>
      <c r="O9" s="7"/>
      <c r="P9" s="7"/>
      <c r="Q9" s="7"/>
      <c r="R9" s="7"/>
      <c r="S9" s="7"/>
      <c r="T9" s="7"/>
      <c r="U9" s="7"/>
      <c r="V9" s="7"/>
      <c r="W9" s="7"/>
      <c r="X9" s="7"/>
      <c r="Y9" s="7"/>
      <c r="Z9" s="7"/>
      <c r="AA9" s="7"/>
    </row>
    <row r="10" spans="1:27" ht="75.75" customHeight="1" x14ac:dyDescent="0.25">
      <c r="A10" s="7"/>
      <c r="B10" s="86" t="s">
        <v>363</v>
      </c>
      <c r="C10" s="87"/>
      <c r="D10" s="87"/>
      <c r="E10" s="87"/>
      <c r="F10" s="87"/>
      <c r="G10" s="8"/>
      <c r="H10" s="7"/>
      <c r="I10" s="7"/>
      <c r="J10" s="7"/>
      <c r="K10" s="7"/>
      <c r="L10" s="7"/>
      <c r="M10" s="7"/>
      <c r="N10" s="7"/>
      <c r="O10" s="7"/>
      <c r="P10" s="7"/>
      <c r="Q10" s="7"/>
      <c r="R10" s="7"/>
      <c r="S10" s="7"/>
      <c r="T10" s="7"/>
      <c r="U10" s="7"/>
      <c r="V10" s="7"/>
      <c r="W10" s="7"/>
      <c r="X10" s="7"/>
      <c r="Y10" s="7"/>
      <c r="Z10" s="7"/>
      <c r="AA10" s="7"/>
    </row>
    <row r="11" spans="1:27" ht="33.75" customHeight="1" x14ac:dyDescent="0.25">
      <c r="A11" s="7"/>
      <c r="B11" s="14"/>
      <c r="C11" s="14"/>
      <c r="D11" s="14"/>
      <c r="E11" s="14"/>
      <c r="F11" s="14"/>
      <c r="G11" s="8"/>
      <c r="H11" s="7"/>
      <c r="I11" s="7"/>
      <c r="J11" s="7"/>
      <c r="K11" s="7"/>
      <c r="L11" s="7"/>
      <c r="M11" s="7"/>
      <c r="N11" s="7"/>
      <c r="O11" s="7"/>
      <c r="P11" s="7"/>
      <c r="Q11" s="7"/>
      <c r="R11" s="7"/>
      <c r="S11" s="7"/>
      <c r="T11" s="7"/>
      <c r="U11" s="7"/>
      <c r="V11" s="7"/>
      <c r="W11" s="7"/>
      <c r="X11" s="7"/>
      <c r="Y11" s="7"/>
      <c r="Z11" s="7"/>
      <c r="AA11" s="7"/>
    </row>
    <row r="12" spans="1:27" ht="17.25" customHeight="1" thickBot="1" x14ac:dyDescent="0.3">
      <c r="A12" s="7"/>
      <c r="B12" s="85" t="s">
        <v>8</v>
      </c>
      <c r="C12" s="85"/>
      <c r="D12" s="85"/>
      <c r="E12" s="85"/>
      <c r="F12" s="85"/>
      <c r="G12" s="8"/>
      <c r="H12" s="7"/>
      <c r="I12" s="7"/>
      <c r="J12" s="7"/>
      <c r="K12" s="7"/>
      <c r="L12" s="7"/>
      <c r="M12" s="7"/>
      <c r="N12" s="7"/>
      <c r="O12" s="7"/>
      <c r="P12" s="7"/>
      <c r="Q12" s="7"/>
      <c r="R12" s="7"/>
      <c r="S12" s="7"/>
      <c r="T12" s="7"/>
      <c r="U12" s="7"/>
      <c r="V12" s="7"/>
      <c r="W12" s="7"/>
      <c r="X12" s="7"/>
      <c r="Y12" s="7"/>
      <c r="Z12" s="7"/>
      <c r="AA12" s="7"/>
    </row>
    <row r="13" spans="1:27" ht="409.5" customHeight="1" x14ac:dyDescent="0.25">
      <c r="A13" s="7"/>
      <c r="B13" s="88" t="s">
        <v>364</v>
      </c>
      <c r="C13" s="88"/>
      <c r="D13" s="88"/>
      <c r="E13" s="88"/>
      <c r="F13" s="88"/>
      <c r="G13" s="8"/>
      <c r="H13" s="7"/>
      <c r="I13" s="7"/>
      <c r="J13" s="7"/>
      <c r="K13" s="7"/>
      <c r="L13" s="7"/>
      <c r="M13" s="7"/>
      <c r="N13" s="7"/>
      <c r="O13" s="7"/>
      <c r="P13" s="7"/>
      <c r="Q13" s="7"/>
      <c r="R13" s="7"/>
      <c r="S13" s="7"/>
      <c r="T13" s="7"/>
      <c r="U13" s="7"/>
      <c r="V13" s="7"/>
      <c r="W13" s="7"/>
      <c r="X13" s="7"/>
      <c r="Y13" s="7"/>
      <c r="Z13" s="7"/>
      <c r="AA13" s="7"/>
    </row>
    <row r="14" spans="1:27" ht="75" customHeight="1" x14ac:dyDescent="0.25">
      <c r="A14" s="7"/>
      <c r="B14" s="89"/>
      <c r="C14" s="89"/>
      <c r="D14" s="89"/>
      <c r="E14" s="89"/>
      <c r="F14" s="89"/>
      <c r="G14" s="8"/>
      <c r="H14" s="7"/>
      <c r="I14" s="7"/>
      <c r="J14" s="7"/>
      <c r="K14" s="7"/>
      <c r="L14" s="7"/>
      <c r="M14" s="7"/>
      <c r="N14" s="7"/>
      <c r="O14" s="7"/>
      <c r="P14" s="7"/>
      <c r="Q14" s="7"/>
      <c r="R14" s="7"/>
      <c r="S14" s="7"/>
      <c r="T14" s="7"/>
      <c r="U14" s="7"/>
      <c r="V14" s="7"/>
      <c r="W14" s="7"/>
      <c r="X14" s="7"/>
      <c r="Y14" s="7"/>
      <c r="Z14" s="7"/>
      <c r="AA14" s="7"/>
    </row>
    <row r="15" spans="1:27" ht="18.75" customHeight="1" x14ac:dyDescent="0.25">
      <c r="A15" s="7"/>
      <c r="B15" s="89"/>
      <c r="C15" s="89"/>
      <c r="D15" s="89"/>
      <c r="E15" s="89"/>
      <c r="F15" s="89"/>
      <c r="G15" s="8"/>
      <c r="H15" s="7"/>
      <c r="I15" s="7"/>
      <c r="J15" s="7"/>
      <c r="K15" s="7"/>
      <c r="L15" s="7"/>
      <c r="M15" s="7"/>
      <c r="N15" s="7"/>
      <c r="O15" s="7"/>
      <c r="P15" s="7"/>
      <c r="Q15" s="7"/>
      <c r="R15" s="7"/>
      <c r="S15" s="7"/>
      <c r="T15" s="7"/>
      <c r="U15" s="7"/>
      <c r="V15" s="7"/>
      <c r="W15" s="7"/>
      <c r="X15" s="7"/>
      <c r="Y15" s="7"/>
      <c r="Z15" s="7"/>
      <c r="AA15" s="7"/>
    </row>
    <row r="16" spans="1:27" x14ac:dyDescent="0.25">
      <c r="A16" s="7"/>
      <c r="B16" s="7"/>
      <c r="C16" s="7"/>
      <c r="D16" s="7"/>
      <c r="E16" s="7"/>
      <c r="F16" s="7"/>
      <c r="G16" s="8"/>
      <c r="H16" s="7"/>
      <c r="I16" s="7"/>
      <c r="J16" s="7"/>
      <c r="K16" s="7"/>
      <c r="L16" s="7"/>
      <c r="M16" s="7"/>
      <c r="N16" s="7"/>
      <c r="O16" s="7"/>
      <c r="P16" s="7"/>
      <c r="Q16" s="7"/>
      <c r="R16" s="7"/>
      <c r="S16" s="7"/>
      <c r="T16" s="7"/>
      <c r="U16" s="7"/>
      <c r="V16" s="7"/>
      <c r="W16" s="7"/>
      <c r="X16" s="7"/>
      <c r="Y16" s="7"/>
      <c r="Z16" s="7"/>
      <c r="AA16" s="7"/>
    </row>
    <row r="17" spans="1:27" ht="18.75" x14ac:dyDescent="0.25">
      <c r="A17" s="7"/>
      <c r="B17" s="77"/>
      <c r="C17" s="78"/>
      <c r="D17" s="78"/>
      <c r="E17" s="78"/>
      <c r="F17" s="78"/>
      <c r="G17" s="8"/>
      <c r="H17" s="7"/>
      <c r="I17" s="7"/>
      <c r="J17" s="7"/>
      <c r="K17" s="7"/>
      <c r="L17" s="7"/>
      <c r="M17" s="7"/>
      <c r="N17" s="7"/>
      <c r="O17" s="7"/>
      <c r="P17" s="7"/>
      <c r="Q17" s="7"/>
      <c r="R17" s="7"/>
      <c r="S17" s="7"/>
      <c r="T17" s="7"/>
      <c r="U17" s="7"/>
      <c r="V17" s="7"/>
      <c r="W17" s="7"/>
      <c r="X17" s="7"/>
      <c r="Y17" s="7"/>
      <c r="Z17" s="7"/>
      <c r="AA17" s="7"/>
    </row>
    <row r="18" spans="1:27" x14ac:dyDescent="0.25">
      <c r="A18" s="7"/>
      <c r="B18" s="7"/>
      <c r="C18" s="7"/>
      <c r="D18" s="7"/>
      <c r="E18" s="7"/>
      <c r="F18" s="7"/>
      <c r="G18" s="8"/>
      <c r="H18" s="7"/>
      <c r="I18" s="7"/>
      <c r="J18" s="7"/>
      <c r="K18" s="7"/>
      <c r="L18" s="7"/>
      <c r="M18" s="7"/>
      <c r="N18" s="7"/>
      <c r="O18" s="7"/>
      <c r="P18" s="7"/>
      <c r="Q18" s="7"/>
      <c r="R18" s="7"/>
      <c r="S18" s="7"/>
      <c r="T18" s="7"/>
      <c r="U18" s="7"/>
      <c r="V18" s="7"/>
      <c r="W18" s="7"/>
      <c r="X18" s="7"/>
      <c r="Y18" s="7"/>
      <c r="Z18" s="7"/>
      <c r="AA18" s="7"/>
    </row>
    <row r="19" spans="1:27" ht="18.75" x14ac:dyDescent="0.25">
      <c r="A19" s="7"/>
      <c r="B19" s="79"/>
      <c r="C19" s="80"/>
      <c r="D19" s="80"/>
      <c r="E19" s="80"/>
      <c r="F19" s="80"/>
      <c r="G19" s="8"/>
      <c r="H19" s="7"/>
      <c r="I19" s="7"/>
      <c r="J19" s="7"/>
      <c r="K19" s="7"/>
      <c r="L19" s="7"/>
      <c r="M19" s="7"/>
      <c r="N19" s="7"/>
      <c r="O19" s="7"/>
      <c r="P19" s="7"/>
      <c r="Q19" s="7"/>
      <c r="R19" s="7"/>
      <c r="S19" s="7"/>
      <c r="T19" s="7"/>
      <c r="U19" s="7"/>
      <c r="V19" s="7"/>
      <c r="W19" s="7"/>
      <c r="X19" s="7"/>
      <c r="Y19" s="7"/>
      <c r="Z19" s="7"/>
      <c r="AA19" s="7"/>
    </row>
    <row r="20" spans="1:27" x14ac:dyDescent="0.25">
      <c r="A20" s="7"/>
      <c r="B20" s="7"/>
      <c r="C20" s="7"/>
      <c r="D20" s="7"/>
      <c r="E20" s="7"/>
      <c r="F20" s="7"/>
      <c r="G20" s="8"/>
      <c r="H20" s="7"/>
      <c r="I20" s="7"/>
      <c r="J20" s="7"/>
      <c r="K20" s="7"/>
      <c r="L20" s="7"/>
      <c r="M20" s="7"/>
      <c r="N20" s="7"/>
      <c r="O20" s="7"/>
      <c r="P20" s="7"/>
      <c r="Q20" s="7"/>
      <c r="R20" s="7"/>
      <c r="S20" s="7"/>
      <c r="T20" s="7"/>
      <c r="U20" s="7"/>
      <c r="V20" s="7"/>
      <c r="W20" s="7"/>
      <c r="X20" s="7"/>
      <c r="Y20" s="7"/>
      <c r="Z20" s="7"/>
      <c r="AA20" s="7"/>
    </row>
    <row r="21" spans="1:27" x14ac:dyDescent="0.25">
      <c r="A21" s="15"/>
      <c r="B21" s="7"/>
      <c r="C21" s="7"/>
      <c r="D21" s="7"/>
      <c r="E21" s="7"/>
      <c r="F21" s="7"/>
      <c r="G21" s="15"/>
      <c r="H21" s="15"/>
      <c r="I21" s="15"/>
      <c r="J21" s="15"/>
      <c r="K21" s="15"/>
      <c r="L21" s="15"/>
      <c r="M21" s="15"/>
      <c r="N21" s="15"/>
      <c r="O21" s="15"/>
      <c r="P21" s="15"/>
      <c r="Q21" s="15"/>
      <c r="R21" s="15"/>
      <c r="S21" s="15"/>
      <c r="T21" s="15"/>
      <c r="U21" s="15"/>
      <c r="V21" s="15"/>
      <c r="W21" s="15"/>
      <c r="X21" s="15"/>
      <c r="Y21" s="15"/>
      <c r="Z21" s="15"/>
      <c r="AA21" s="15"/>
    </row>
    <row r="22" spans="1:27"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row>
    <row r="27" spans="1:27"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row>
    <row r="32" spans="1:27"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row>
    <row r="33" spans="1:27"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7"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7"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spans="1:27"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row>
    <row r="37" spans="1:27"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row>
    <row r="38" spans="1:27"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spans="1:27"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spans="1:27"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spans="1:27"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row>
    <row r="43" spans="1:27"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row>
    <row r="44" spans="1:27"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row>
    <row r="45" spans="1:27"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row>
    <row r="46" spans="1:27"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row>
    <row r="47" spans="1:27"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spans="1:27"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row>
    <row r="49" spans="1:2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row>
    <row r="50" spans="1:27"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spans="1:27"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row>
    <row r="52" spans="1:27"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spans="1:27"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spans="1:27"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spans="1:27"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spans="1:27"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spans="1:27"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spans="1:27"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spans="1:27"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spans="1:27"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27"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spans="1:27"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spans="1:27"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spans="1:27"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spans="1:27"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spans="1:27"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spans="1:27" ht="12.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spans="1:27" ht="12.75" customHeight="1" x14ac:dyDescent="0.25">
      <c r="A68" s="7"/>
      <c r="B68" s="7" t="s">
        <v>9</v>
      </c>
      <c r="C68" s="7"/>
      <c r="D68" s="7"/>
      <c r="E68" s="7"/>
      <c r="F68" s="7"/>
      <c r="G68" s="7"/>
      <c r="H68" s="7"/>
      <c r="I68" s="7"/>
      <c r="J68" s="7"/>
      <c r="K68" s="7"/>
      <c r="L68" s="7"/>
      <c r="M68" s="7"/>
      <c r="N68" s="7"/>
      <c r="O68" s="7"/>
      <c r="P68" s="7"/>
      <c r="Q68" s="7"/>
      <c r="R68" s="7"/>
      <c r="S68" s="7"/>
      <c r="T68" s="7"/>
      <c r="U68" s="7"/>
      <c r="V68" s="7"/>
      <c r="W68" s="7"/>
      <c r="X68" s="7"/>
      <c r="Y68" s="7"/>
      <c r="Z68" s="7"/>
      <c r="AA68" s="7"/>
    </row>
    <row r="69" spans="1:27" ht="12.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spans="1:27" ht="12.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spans="1:27" ht="12.75" customHeight="1" x14ac:dyDescent="0.25">
      <c r="A71" s="7"/>
      <c r="B71" s="7" t="s">
        <v>10</v>
      </c>
      <c r="C71" s="7"/>
      <c r="D71" s="7"/>
      <c r="E71" s="7"/>
      <c r="F71" s="7"/>
      <c r="G71" s="7"/>
      <c r="H71" s="7"/>
      <c r="I71" s="7"/>
      <c r="J71" s="7"/>
      <c r="K71" s="7"/>
      <c r="L71" s="7"/>
      <c r="M71" s="7"/>
      <c r="N71" s="7"/>
      <c r="O71" s="7"/>
      <c r="P71" s="7"/>
      <c r="Q71" s="7"/>
      <c r="R71" s="7"/>
      <c r="S71" s="7"/>
      <c r="T71" s="7"/>
      <c r="U71" s="7"/>
      <c r="V71" s="7"/>
      <c r="W71" s="7"/>
      <c r="X71" s="7"/>
      <c r="Y71" s="7"/>
      <c r="Z71" s="7"/>
      <c r="AA71" s="7"/>
    </row>
    <row r="72" spans="1:27" ht="12.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spans="1:27" ht="12.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spans="1:27" ht="12.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spans="1:27" ht="12.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spans="1:27" ht="12.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spans="1:27" ht="12.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spans="1:27" ht="12.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spans="1:27" ht="12.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spans="1:27" ht="12.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spans="1:27" ht="12.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spans="1:27" ht="12.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spans="1:27" ht="12.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spans="1:27" ht="12.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spans="1:27" ht="12.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spans="1:27" ht="12.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spans="1:27" ht="12.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spans="1:27" ht="12.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spans="1:27" ht="12.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spans="1:27" ht="12.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spans="1:27" ht="12.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spans="1:27" ht="12.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spans="1:27" ht="12.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spans="1:27" ht="12.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spans="1:27" ht="12.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spans="1:27" ht="12.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spans="1:27" ht="12.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spans="1:27" ht="12.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spans="1:27" ht="12.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spans="1:27" ht="12.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spans="1:27" ht="12.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spans="1:27" ht="12.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spans="1:27" ht="12.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spans="1:27" ht="12.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spans="1:27" ht="12.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spans="1:27" ht="12.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spans="1:27" ht="12.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spans="1:27" ht="12.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spans="1:27" ht="12.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spans="1:27" ht="12.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spans="1:27" ht="12.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spans="1:27" ht="12.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spans="1:27" ht="12.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spans="1:27" ht="12.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spans="1:27" ht="12.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spans="1:27" ht="12.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spans="1:27" ht="12.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spans="1:27" ht="12.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spans="1:27" ht="12.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spans="1:27" ht="12.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spans="1:27" ht="12.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spans="1:27" ht="12.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spans="1:27" ht="12.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spans="1:27" ht="12.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spans="1:27" ht="12.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spans="1:27" ht="12.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spans="1:27" ht="12.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spans="1:27" ht="12.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spans="1:27" ht="12.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spans="1:27" ht="12.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spans="1:27" ht="12.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spans="1:27" ht="12.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spans="1:27" ht="12.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spans="1:27" ht="12.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spans="1:27" ht="12.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spans="1:27" ht="12.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spans="1:27" ht="12.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spans="1:27" ht="12.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spans="1:27" ht="12.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spans="1:27" ht="12.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spans="1:27" ht="12.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spans="1:27" ht="12.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spans="1:27" ht="12.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spans="1:27" ht="12.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spans="1:27" ht="12.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spans="1:27" ht="12.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spans="1:27" ht="12.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spans="1:27" ht="12.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spans="1:27" ht="12.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spans="1:27" ht="12.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spans="1:27" ht="12.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spans="1:27" ht="12.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spans="1:27" ht="12.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spans="1:27" ht="12.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spans="1:27" ht="12.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spans="1:27" ht="12.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spans="1:27" ht="12.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spans="1:27" ht="12.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spans="1:27" ht="12.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spans="1:27" ht="12.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spans="1:27" ht="12.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spans="1:27" ht="12.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spans="1:27" ht="12.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spans="1:27" ht="12.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spans="1:27" ht="12.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spans="1:27" ht="12.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spans="1:27" ht="12.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spans="1:27" ht="12.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spans="1:27" ht="12.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spans="1:27" ht="12.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spans="1:27" ht="12.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spans="1:27" ht="12.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spans="1:27" ht="12.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spans="1:27" ht="12.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spans="1:27" ht="12.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spans="1:27" ht="12.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spans="1:27" ht="12.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spans="1:27" ht="12.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spans="1:27" ht="12.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spans="1:27" ht="12.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spans="1:27" ht="12.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spans="1:27" ht="12.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spans="1:27" ht="12.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spans="1:27" ht="12.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spans="1:27" ht="12.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spans="1:27" ht="12.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spans="1:27" ht="12.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spans="1:27" ht="12.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spans="1:27" ht="12.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spans="1:27" ht="12.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spans="1:27" ht="12.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spans="1:27" ht="12.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spans="1:27" ht="12.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spans="1:27" ht="12.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spans="1:27" ht="12.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spans="1:27" ht="12.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spans="1:27" ht="12.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spans="1:27" ht="12.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spans="1:27" ht="12.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spans="1:27" ht="12.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spans="1:27" ht="12.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spans="1:27" ht="12.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spans="1:27" ht="12.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spans="1:27" ht="12.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spans="1:27" ht="12.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spans="1:27" ht="12.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spans="1:27" ht="12.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spans="1:27" ht="12.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spans="1:27" ht="12.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spans="1:27" ht="12.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spans="1:27" ht="12.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spans="1:27" ht="12.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spans="1:27" ht="12.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spans="1:27" ht="12.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spans="1:27" ht="12.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spans="1:27" ht="12.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1:27" ht="12.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spans="1:27" ht="12.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spans="1:27" ht="12.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spans="1:27" ht="12.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spans="1:27" ht="12.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spans="1:27" ht="12.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spans="1:27" ht="12.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spans="1:27" ht="12.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spans="1:27" ht="12.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spans="1:27" ht="12.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spans="1:27" ht="12.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spans="1:27" ht="12.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spans="1:27" ht="12.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spans="1:27" ht="12.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spans="1:27" ht="12.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spans="1:27" ht="12.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spans="1:27" ht="12.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spans="1:27" ht="12.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spans="1:27" ht="12.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row>
    <row r="236" spans="1:27" ht="12.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row>
    <row r="237" spans="1:27" ht="12.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row>
    <row r="238" spans="1:27" ht="12.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row>
    <row r="239" spans="1:27" ht="12.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row>
    <row r="240" spans="1:27" ht="12.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row>
    <row r="241" spans="1:27" ht="12.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row>
    <row r="242" spans="1:27" ht="12.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row>
    <row r="243" spans="1:27" ht="12.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row>
    <row r="244" spans="1:27" ht="12.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row>
    <row r="245" spans="1:27" ht="12.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spans="1:27" ht="12.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spans="1:27" ht="12.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spans="1:27" ht="12.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spans="1:27" ht="12.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spans="1:27" ht="12.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spans="1:27" ht="12.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spans="1:27" ht="12.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spans="1:27" ht="12.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spans="1:27" ht="12.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spans="1:27" ht="12.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spans="1:27" ht="12.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spans="1:27" ht="12.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spans="1:27" ht="12.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spans="1:27" ht="12.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spans="1:27" ht="12.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spans="1:27" ht="12.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spans="1:27" ht="12.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spans="1:27" ht="12.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spans="1:27" ht="12.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spans="1:27" ht="12.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spans="1:27" ht="12.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spans="1:27" ht="12.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spans="1:27" ht="12.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spans="1:27" ht="12.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spans="1:27" ht="12.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spans="1:27" ht="12.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spans="1:27" ht="12.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spans="1:27" ht="12.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spans="1:27" ht="12.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spans="1:27" ht="12.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spans="1:27" ht="12.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spans="1:27" ht="12.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spans="1:27" ht="12.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spans="1:27" ht="12.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spans="1:27" ht="12.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spans="1:27" ht="12.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spans="1:27" ht="12.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spans="1:27" ht="12.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spans="1:27" ht="12.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spans="1:27" ht="12.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spans="1:27" ht="12.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spans="1:27" ht="12.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spans="1:27" ht="12.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spans="1:27" ht="12.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spans="1:27" ht="12.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spans="1:27" ht="12.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spans="1:27" ht="12.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spans="1:27" ht="12.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spans="1:27" ht="12.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spans="1:27" ht="12.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spans="1:27" ht="12.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spans="1:27" ht="12.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spans="1:27" ht="12.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spans="1:27" ht="12.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spans="1:27" ht="12.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spans="1:27" ht="12.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spans="1:27" ht="12.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spans="1:27" ht="12.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spans="1:27" ht="12.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spans="1:27" ht="12.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spans="1:27" ht="12.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spans="1:27" ht="12.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spans="1:27" ht="12.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spans="1:27" ht="12.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spans="1:27" ht="12.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spans="1:27" ht="12.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spans="1:27" ht="12.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spans="1:27" ht="12.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spans="1:27" ht="12.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spans="1:27" ht="12.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spans="1:27" ht="12.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spans="1:27" ht="12.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spans="1:27" ht="12.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spans="1:27" ht="12.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spans="1:27" ht="12.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spans="1:27" ht="12.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spans="1:27" ht="12.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spans="1:27" ht="12.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spans="1:27" ht="12.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spans="1:27" ht="12.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spans="1:27" ht="12.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spans="1:27" ht="12.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spans="1:27" ht="12.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spans="1:27" ht="12.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spans="1:27" ht="12.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spans="1:27" ht="12.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spans="1:27" ht="12.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spans="1:27" ht="12.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spans="1:27" ht="12.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spans="1:27" ht="12.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spans="1:27" ht="12.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spans="1:27" ht="12.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spans="1:27" ht="12.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spans="1:27" ht="12.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spans="1:27" ht="12.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spans="1:27" ht="12.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spans="1:27" ht="12.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spans="1:27" ht="12.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spans="1:27" ht="12.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spans="1:27" ht="12.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spans="1:27" ht="12.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spans="1:27" ht="12.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spans="1:27" ht="12.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spans="1:27" ht="12.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spans="1:27" ht="12.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spans="1:27" ht="12.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spans="1:27" ht="12.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spans="1:27" ht="12.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spans="1:27" ht="12.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spans="1:27" ht="12.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spans="1:27" ht="12.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spans="1:27" ht="12.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spans="1:27" ht="12.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spans="1:27" ht="12.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spans="1:27" ht="12.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spans="1:27" ht="12.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spans="1:27" ht="12.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spans="1:27" ht="12.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spans="1:27" ht="12.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spans="1:27" ht="12.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spans="1:27" ht="12.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spans="1:27" ht="12.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spans="1:27" ht="12.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spans="1:27" ht="12.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spans="1:27" ht="12.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spans="1:27" ht="12.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spans="1:27" ht="12.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spans="1:27" ht="12.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spans="1:27" ht="12.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spans="1:27" ht="12.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spans="1:27" ht="12.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spans="1:27" ht="12.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spans="1:27" ht="12.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spans="1:27" ht="12.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spans="1:27" ht="12.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spans="1:27" ht="12.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spans="1:27" ht="12.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spans="1:27" ht="12.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spans="1:27" ht="12.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spans="1:27" ht="12.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spans="1:27" ht="12.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spans="1:27" ht="12.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spans="1:27" ht="12.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spans="1:27" ht="12.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spans="1:27" ht="12.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spans="1:27" ht="12.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spans="1:27" ht="12.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spans="1:27" ht="12.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spans="1:27" ht="12.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spans="1:27" ht="12.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spans="1:27" ht="12.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spans="1:27" ht="12.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spans="1:27" ht="12.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spans="1:27" ht="12.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spans="1:27" ht="12.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spans="1:27" ht="12.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spans="1:27" ht="12.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spans="1:27" ht="12.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spans="1:27" ht="12.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spans="1:27" ht="12.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spans="1:27" ht="12.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spans="1:27" ht="12.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spans="1:27" ht="12.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spans="1:27" ht="12.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spans="1:27" ht="12.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spans="1:27" ht="12.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spans="1:27" ht="12.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spans="1:27" ht="12.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spans="1:27" ht="12.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spans="1:27" ht="12.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spans="1:27" ht="12.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spans="1:27" ht="12.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spans="1:27" ht="12.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spans="1:27" ht="12.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spans="1:27" ht="12.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spans="1:27" ht="12.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spans="1:27" ht="12.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spans="1:27" ht="12.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spans="1:27" ht="12.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spans="1:27" ht="12.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spans="1:27" ht="12.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spans="1:27" ht="12.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spans="1:27" ht="12.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spans="1:27" ht="12.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spans="1:27" ht="12.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spans="1:27" ht="12.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spans="1:27" ht="12.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spans="1:27" ht="12.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spans="1:27" ht="12.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spans="1:27" ht="12.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spans="1:27" ht="12.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spans="1:27" ht="12.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spans="1:27" ht="12.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spans="1:27" ht="12.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spans="1:27" ht="12.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spans="1:27" ht="12.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spans="1:27" ht="12.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spans="1:27" ht="12.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spans="1:27" ht="12.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spans="1:27" ht="12.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spans="1:27" ht="12.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spans="1:27" ht="12.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spans="1:27" ht="12.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spans="1:27" ht="12.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spans="1:27" ht="12.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spans="1:27" ht="12.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spans="1:27" ht="12.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spans="1:27" ht="12.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spans="1:27" ht="12.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spans="1:27" ht="12.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spans="1:27" ht="12.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spans="1:27" ht="12.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spans="1:27" ht="12.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spans="1:27" ht="12.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spans="1:27" ht="12.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spans="1:27" ht="12.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spans="1:27" ht="12.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spans="1:27" ht="12.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spans="1:27" ht="12.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spans="1:27" ht="12.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spans="1:27" ht="12.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spans="1:27" ht="12.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spans="1:27" ht="12.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spans="1:27" ht="12.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spans="1:27" ht="12.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spans="1:27" ht="12.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spans="1:27" ht="12.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spans="1:27" ht="12.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spans="1:27" ht="12.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spans="1:27" ht="12.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spans="1:27" ht="12.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spans="1:27" ht="12.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spans="1:27" ht="12.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spans="1:27" ht="12.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spans="1:27" ht="12.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spans="1:27" ht="12.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spans="1:27" ht="12.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spans="1:27" ht="12.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spans="1:27" ht="12.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spans="1:27" ht="12.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spans="1:27" ht="12.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spans="1:27" ht="12.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spans="1:27" ht="12.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spans="1:27" ht="12.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spans="1:27" ht="12.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spans="1:27" ht="12.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spans="1:27" ht="12.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spans="1:27" ht="12.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spans="1:27" ht="12.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spans="1:27" ht="12.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spans="1:27" ht="12.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spans="1:27" ht="12.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spans="1:27" ht="12.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spans="1:27" ht="12.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spans="1:27" ht="12.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spans="1:27" ht="12.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spans="1:27" ht="12.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spans="1:27" ht="12.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spans="1:27" ht="12.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spans="1:27" ht="12.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spans="1:27" ht="12.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spans="1:27" ht="12.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spans="1:27" ht="12.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spans="1:27" ht="12.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spans="1:27" ht="12.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spans="1:27" ht="12.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spans="1:27" ht="12.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spans="1:27" ht="12.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spans="1:27" ht="12.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spans="1:27" ht="12.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spans="1:27" ht="12.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spans="1:27" ht="12.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spans="1:27" ht="12.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spans="1:27" ht="12.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spans="1:27" ht="12.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spans="1:27" ht="12.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spans="1:27" ht="12.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spans="1:27" ht="12.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spans="1:27" ht="12.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spans="1:27" ht="12.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spans="1:27" ht="12.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spans="1:27" ht="12.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spans="1:27" ht="12.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spans="1:27" ht="12.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spans="1:27" ht="12.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spans="1:27" ht="12.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spans="1:27" ht="12.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spans="1:27" ht="12.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spans="1:27" ht="12.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spans="1:27" ht="12.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spans="1:27" ht="12.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spans="1:27" ht="12.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spans="1:27" ht="12.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spans="1:27" ht="12.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spans="1:27" ht="12.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spans="1:27" ht="12.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spans="1:27" ht="12.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spans="1:27" ht="12.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spans="1:27" ht="12.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spans="1:27" ht="12.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spans="1:27" ht="12.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spans="1:27" ht="12.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spans="1:27" ht="12.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spans="1:27" ht="12.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spans="1:27" ht="12.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spans="1:27" ht="12.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spans="1:27" ht="12.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spans="1:27" ht="12.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spans="1:27" ht="12.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spans="1:27" ht="12.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spans="1:27" ht="12.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spans="1:27" ht="12.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spans="1:27" ht="12.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spans="1:27" ht="12.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spans="1:27" ht="12.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spans="1:27" ht="12.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spans="1:27" ht="12.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spans="1:27" ht="12.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spans="1:27" ht="12.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spans="1:27" ht="12.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spans="1:27" ht="12.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spans="1:27" ht="12.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spans="1:27" ht="12.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spans="1:27" ht="12.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spans="1:27" ht="12.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spans="1:27" ht="12.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spans="1:27" ht="12.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spans="1:27" ht="12.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spans="1:27" ht="12.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spans="1:27" ht="12.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spans="1:27" ht="12.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spans="1:27" ht="12.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spans="1:27" ht="12.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spans="1:27" ht="12.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spans="1:27" ht="12.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spans="1:27" ht="12.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spans="1:27" ht="12.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spans="1:27" ht="12.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spans="1:27" ht="12.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spans="1:27" ht="12.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spans="1:27" ht="12.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spans="1:27" ht="12.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spans="1:27" ht="12.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spans="1:27" ht="12.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spans="1:27" ht="12.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spans="1:27" ht="12.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spans="1:27" ht="12.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spans="1:27" ht="12.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spans="1:27" ht="12.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spans="1:27" ht="12.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spans="1:27" ht="12.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spans="1:27" ht="12.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spans="1:27" ht="12.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spans="1:27" ht="12.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spans="1:27" ht="12.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spans="1:27" ht="12.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spans="1:27" ht="12.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spans="1:27" ht="12.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spans="1:27" ht="12.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spans="1:27" ht="12.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spans="1:27" ht="12.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spans="1:27" ht="12.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spans="1:27" ht="12.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spans="1:27" ht="12.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spans="1:27" ht="12.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spans="1:27" ht="12.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spans="1:27" ht="12.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spans="1:27" ht="12.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spans="1:27" ht="12.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spans="1:27" ht="12.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spans="1:27" ht="12.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spans="1:27" ht="12.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spans="1:27" ht="12.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spans="1:27" ht="12.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spans="1:27" ht="12.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spans="1:27" ht="12.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spans="1:27" ht="12.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spans="1:27" ht="12.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spans="1:27" ht="12.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spans="1:27" ht="12.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spans="1:27" ht="12.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spans="1:27" ht="12.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spans="1:27" ht="12.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spans="1:27" ht="12.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spans="1:27" ht="12.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spans="1:27" ht="12.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spans="1:27" ht="12.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spans="1:27" ht="12.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spans="1:27" ht="12.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spans="1:27" ht="12.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spans="1:27" ht="12.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spans="1:27" ht="12.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spans="1:27" ht="12.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spans="1:27" ht="12.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spans="1:27" ht="12.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spans="1:27" ht="12.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spans="1:27" ht="12.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spans="1:27" ht="12.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spans="1:27" ht="12.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spans="1:27" ht="12.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spans="1:27" ht="12.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spans="1:27" ht="12.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spans="1:27" ht="12.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spans="1:27" ht="12.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spans="1:27" ht="12.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spans="1:27" ht="12.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spans="1:27" ht="12.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spans="1:27" ht="12.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spans="1:27" ht="12.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spans="1:27" ht="12.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spans="1:27" ht="12.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spans="1:27" ht="12.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spans="1:27" ht="12.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spans="1:27" ht="12.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spans="1:27" ht="12.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spans="1:27" ht="12.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spans="1:27" ht="12.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spans="1:27" ht="12.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spans="1:27" ht="12.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spans="1:27" ht="12.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spans="1:27" ht="12.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spans="1:27" ht="12.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spans="1:27" ht="12.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spans="1:27" ht="12.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spans="1:27" ht="12.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spans="1:27" ht="12.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spans="1:27" ht="12.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spans="1:27" ht="12.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spans="1:27" ht="12.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spans="1:27" ht="12.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spans="1:27" ht="12.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spans="1:27" ht="12.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spans="1:27" ht="12.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spans="1:27" ht="12.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spans="1:27" ht="12.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spans="1:27" ht="12.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spans="1:27" ht="12.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spans="1:27" ht="12.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spans="1:27" ht="12.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spans="1:27" ht="12.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spans="1:27" ht="12.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spans="1:27" ht="12.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spans="1:27" ht="12.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spans="1:27" ht="12.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spans="1:27" ht="12.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spans="1:27" ht="12.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spans="1:27" ht="12.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spans="1:27" ht="12.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spans="1:27" ht="12.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spans="1:27" ht="12.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spans="1:27" ht="12.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spans="1:27" ht="12.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spans="1:27" ht="12.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spans="1:27" ht="12.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spans="1:27" ht="12.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spans="1:27" ht="12.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spans="1:27" ht="12.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spans="1:27" ht="12.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spans="1:27" ht="12.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spans="1:27" ht="12.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spans="1:27" ht="12.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spans="1:27" ht="12.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spans="1:27" ht="12.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spans="1:27" ht="12.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spans="1:27" ht="12.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spans="1:27" ht="12.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spans="1:27" ht="12.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spans="1:27" ht="12.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spans="1:27" ht="12.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spans="1:27" ht="12.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spans="1:27" ht="12.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spans="1:27" ht="12.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spans="1:27" ht="12.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spans="1:27" ht="12.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spans="1:27" ht="12.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spans="1:27" ht="12.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spans="1:27" ht="12.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spans="1:27" ht="12.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spans="1:27" ht="12.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spans="1:27" ht="12.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spans="1:27" ht="12.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spans="1:27" ht="12.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spans="1:27" ht="12.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spans="1:27" ht="12.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spans="1:27" ht="12.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spans="1:27" ht="12.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spans="1:27" ht="12.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spans="1:27" ht="12.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spans="1:27" ht="12.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spans="1:27" ht="12.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spans="1:27" ht="12.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spans="1:27" ht="12.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spans="1:27" ht="12.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spans="1:27" ht="12.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spans="1:27" ht="12.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spans="1:27" ht="12.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spans="1:27" ht="12.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spans="1:27" ht="12.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spans="1:27" ht="12.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spans="1:27" ht="12.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spans="1:27" ht="12.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spans="1:27" ht="12.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spans="1:27" ht="12.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spans="1:27" ht="12.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spans="1:27" ht="12.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spans="1:27" ht="12.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spans="1:27" ht="12.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spans="1:27" ht="12.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spans="1:27" ht="12.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spans="1:27" ht="12.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spans="1:27" ht="12.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spans="1:27" ht="12.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spans="1:27" ht="12.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spans="1:27" ht="12.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spans="1:27" ht="12.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spans="1:27" ht="12.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spans="1:27" ht="12.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spans="1:27" ht="12.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spans="1:27" ht="12.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spans="1:27" ht="12.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spans="1:27" ht="12.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spans="1:27" ht="12.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spans="1:27" ht="12.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spans="1:27" ht="12.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spans="1:27" ht="12.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spans="1:27" ht="12.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spans="1:27" ht="12.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spans="1:27" ht="12.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spans="1:27" ht="12.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spans="1:27" ht="12.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spans="1:27" ht="12.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spans="1:27" ht="12.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spans="1:27" ht="12.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spans="1:27" ht="12.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spans="1:27" ht="12.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spans="1:27" ht="12.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spans="1:27" ht="12.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spans="1:27" ht="12.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spans="1:27" ht="12.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spans="1:27" ht="12.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spans="1:27" ht="12.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spans="1:27" ht="12.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spans="1:27" ht="12.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spans="1:27" ht="12.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spans="1:27" ht="12.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spans="1:27" ht="12.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spans="1:27" ht="12.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spans="1:27" ht="12.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spans="1:27" ht="12.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spans="1:27" ht="12.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spans="1:27" ht="12.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spans="1:27" ht="12.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spans="1:27" ht="12.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spans="1:27" ht="12.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spans="1:27" ht="12.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spans="1:27" ht="12.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spans="1:27" ht="12.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spans="1:27" ht="12.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spans="1:27" ht="12.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spans="1:27" ht="12.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spans="1:27" ht="12.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spans="1:27" ht="12.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spans="1:27" ht="12.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spans="1:27" ht="12.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spans="1:27" ht="12.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spans="1:27" ht="12.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spans="1:27" ht="12.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spans="1:27" ht="12.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spans="1:27" ht="12.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spans="1:27" ht="12.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spans="1:27" ht="12.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spans="1:27" ht="12.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spans="1:27" ht="12.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spans="1:27" ht="12.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spans="1:27" ht="12.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spans="1:27" ht="12.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spans="1:27" ht="12.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spans="1:27" ht="12.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spans="1:27" ht="12.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spans="1:27" ht="12.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spans="1:27" ht="12.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spans="1:27" ht="12.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spans="1:27" ht="12.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spans="1:27" ht="12.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spans="1:27" ht="12.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spans="1:27" ht="12.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spans="1:27" ht="12.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spans="1:27" ht="12.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spans="1:27" ht="12.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spans="1:27" ht="12.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spans="1:27" ht="12.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spans="1:27" ht="12.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spans="1:27" ht="12.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spans="1:27" ht="12.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spans="1:27" ht="12.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spans="1:27" ht="12.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spans="1:27" ht="12.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spans="1:27" ht="12.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spans="1:27" ht="12.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spans="1:27" ht="12.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spans="1:27" ht="12.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spans="1:27" ht="12.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spans="1:27" ht="12.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spans="1:27" ht="12.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spans="1:27" ht="12.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spans="1:27" ht="12.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spans="1:27" ht="12.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spans="1:27" ht="12.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spans="1:27" ht="12.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spans="1:27" ht="12.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spans="1:27" ht="12.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spans="1:27" ht="12.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spans="1:27" ht="12.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spans="1:27" ht="12.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spans="1:27" ht="12.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spans="1:27" ht="12.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spans="1:27" ht="12.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spans="1:27" ht="12.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spans="1:27" ht="12.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spans="1:27" ht="12.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spans="1:27" ht="12.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spans="1:27" ht="12.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spans="1:27" ht="12.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spans="1:27" ht="12.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spans="1:27" ht="12.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spans="1:27" ht="12.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spans="1:27" ht="12.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spans="1:27" ht="12.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spans="1:27" ht="12.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spans="1:27" ht="12.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spans="1:27" ht="12.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spans="1:27" ht="12.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spans="1:27" ht="12.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spans="1:27" ht="12.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spans="1:27" ht="12.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spans="1:27" ht="12.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spans="1:27" ht="12.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spans="1:27" ht="12.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spans="1:27" ht="12.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spans="1:27" ht="12.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spans="1:27" ht="12.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spans="1:27" ht="12.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spans="1:27" ht="12.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spans="1:27" ht="12.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spans="1:27" ht="12.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spans="1:27" ht="12.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spans="1:27" ht="12.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spans="1:27" ht="12.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spans="1:27" ht="12.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spans="1:27" ht="12.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spans="1:27" ht="12.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spans="1:27" ht="12.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spans="1:27" ht="12.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spans="1:27" ht="12.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spans="1:27" ht="12.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spans="1:27" ht="12.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spans="1:27" ht="12.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spans="1:27" ht="12.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spans="1:27" ht="12.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spans="1:27" ht="12.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spans="1:27" ht="12.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spans="1:27" ht="12.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spans="1:27" ht="12.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spans="1:27" ht="12.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spans="1:27" ht="12.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spans="1:27" ht="12.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spans="1:27" ht="12.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spans="1:27" ht="12.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spans="1:27" ht="12.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spans="1:27" ht="12.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spans="1:27" ht="12.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spans="1:27" ht="12.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spans="1:27" ht="12.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spans="1:27" ht="12.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spans="1:27" ht="12.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spans="1:27" ht="12.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spans="1:27" ht="12.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spans="1:27" ht="12.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spans="1:27" ht="12.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spans="1:27" ht="12.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spans="1:27" ht="12.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spans="1:27" ht="12.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spans="1:27" ht="12.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spans="1:27" ht="12.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spans="1:27" ht="12.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spans="1:27" ht="12.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spans="1:27" ht="12.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spans="1:27" ht="12.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spans="1:27" ht="12.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spans="1:27" ht="12.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spans="1:27" ht="12.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spans="1:27" ht="12.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spans="1:27" ht="12.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spans="1:27" ht="12.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spans="1:27" ht="12.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spans="1:27" ht="12.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spans="1:27" ht="12.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spans="1:27" ht="12.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spans="1:27" ht="12.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spans="1:27" ht="12.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spans="1:27" ht="12.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spans="1:27" ht="12.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spans="1:27" ht="12.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spans="1:27" ht="12.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spans="1:27" ht="12.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spans="1:27" ht="12.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spans="1:27" ht="12.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spans="1:27" ht="12.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spans="1:27" ht="12.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spans="1:27" ht="12.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spans="1:27" ht="12.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spans="1:27" ht="12.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spans="1:27" ht="12.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spans="1:27" ht="12.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spans="1:27" ht="12.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spans="1:27" ht="12.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spans="1:27" ht="12.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spans="1:27" ht="12.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spans="1:27" ht="12.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spans="1:27" ht="12.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spans="1:27" ht="12.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spans="1:27" ht="12.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spans="1:27" ht="12.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spans="1:27" ht="12.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spans="1:27" ht="12.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spans="1:27" ht="12.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spans="1:27" ht="12.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spans="1:27" ht="12.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spans="1:27" ht="12.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spans="1:27" ht="12.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spans="1:27" ht="12.75" customHeight="1" x14ac:dyDescent="0.25">
      <c r="A976" s="7"/>
      <c r="G976" s="7"/>
      <c r="H976" s="7"/>
      <c r="I976" s="7"/>
      <c r="J976" s="7"/>
      <c r="K976" s="7"/>
      <c r="L976" s="7"/>
      <c r="M976" s="7"/>
      <c r="N976" s="7"/>
      <c r="O976" s="7"/>
      <c r="P976" s="7"/>
      <c r="Q976" s="7"/>
      <c r="R976" s="7"/>
      <c r="S976" s="7"/>
      <c r="T976" s="7"/>
      <c r="U976" s="7"/>
      <c r="V976" s="7"/>
      <c r="W976" s="7"/>
      <c r="X976" s="7"/>
      <c r="Y976" s="7"/>
      <c r="Z976" s="7"/>
      <c r="AA976" s="7"/>
    </row>
    <row r="977" spans="1:27" ht="12.75" customHeight="1" x14ac:dyDescent="0.25">
      <c r="A977" s="7"/>
      <c r="G977" s="7"/>
      <c r="H977" s="7"/>
      <c r="I977" s="7"/>
      <c r="J977" s="7"/>
      <c r="K977" s="7"/>
      <c r="L977" s="7"/>
      <c r="M977" s="7"/>
      <c r="N977" s="7"/>
      <c r="O977" s="7"/>
      <c r="P977" s="7"/>
      <c r="Q977" s="7"/>
      <c r="R977" s="7"/>
      <c r="S977" s="7"/>
      <c r="T977" s="7"/>
      <c r="U977" s="7"/>
      <c r="V977" s="7"/>
      <c r="W977" s="7"/>
      <c r="X977" s="7"/>
      <c r="Y977" s="7"/>
      <c r="Z977" s="7"/>
      <c r="AA977" s="7"/>
    </row>
  </sheetData>
  <mergeCells count="8">
    <mergeCell ref="B17:F17"/>
    <mergeCell ref="B19:F19"/>
    <mergeCell ref="C1:F1"/>
    <mergeCell ref="B3:F3"/>
    <mergeCell ref="B9:F9"/>
    <mergeCell ref="B10:F10"/>
    <mergeCell ref="B12:F12"/>
    <mergeCell ref="B13:F15"/>
  </mergeCells>
  <dataValidations count="4">
    <dataValidation type="list" allowBlank="1" showInputMessage="1" showErrorMessage="1" sqref="B12" xr:uid="{8F82589B-8692-4A9C-94D3-E29010D571DD}">
      <formula1>"Level 1: AAL1_IAL1_FAL1, Level 2: AAL2_IAL2_FAL2"</formula1>
    </dataValidation>
    <dataValidation type="list" allowBlank="1" showInputMessage="1" showErrorMessage="1" sqref="B11" xr:uid="{7A0D222A-BB97-446A-897C-14242E98DDEE}">
      <formula1>"Public, Private, Government Only Community, Hybrid"</formula1>
    </dataValidation>
    <dataValidation type="list" allowBlank="1" showInputMessage="1" showErrorMessage="1" sqref="B9" xr:uid="{B8E2141F-10E8-4E56-823D-D1DD62F4E638}">
      <formula1>"Operational, Under Development, Major Modification, Other"</formula1>
    </dataValidation>
    <dataValidation type="list" allowBlank="1" showInputMessage="1" showErrorMessage="1" sqref="B7" xr:uid="{85208AE4-5903-4231-A923-166DD0089FAB}">
      <formula1>"Low, Moderate"</formula1>
    </dataValidation>
  </dataValidations>
  <pageMargins left="0.7" right="0.7" top="0.75" bottom="0.75" header="0.3" footer="0.3"/>
  <pageSetup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0249-E8FA-488F-901E-63B601A2E159}">
  <dimension ref="A1:B9"/>
  <sheetViews>
    <sheetView workbookViewId="0">
      <selection activeCell="B3" sqref="B3"/>
    </sheetView>
  </sheetViews>
  <sheetFormatPr defaultRowHeight="15" x14ac:dyDescent="0.25"/>
  <cols>
    <col min="1" max="1" width="25.5703125" customWidth="1"/>
    <col min="2" max="2" width="57" customWidth="1"/>
  </cols>
  <sheetData>
    <row r="1" spans="1:2" ht="42.75" customHeight="1" x14ac:dyDescent="0.25">
      <c r="A1" s="90" t="s">
        <v>11</v>
      </c>
      <c r="B1" s="91"/>
    </row>
    <row r="2" spans="1:2" ht="25.5" customHeight="1" x14ac:dyDescent="0.25">
      <c r="A2" s="31" t="s">
        <v>12</v>
      </c>
      <c r="B2" s="32" t="s">
        <v>13</v>
      </c>
    </row>
    <row r="3" spans="1:2" ht="25.5" customHeight="1" x14ac:dyDescent="0.25">
      <c r="A3" s="33" t="s">
        <v>1</v>
      </c>
      <c r="B3" s="34"/>
    </row>
    <row r="4" spans="1:2" ht="25.5" customHeight="1" x14ac:dyDescent="0.25">
      <c r="A4" s="33" t="s">
        <v>14</v>
      </c>
      <c r="B4" s="34"/>
    </row>
    <row r="5" spans="1:2" ht="25.5" customHeight="1" x14ac:dyDescent="0.25">
      <c r="A5" s="33" t="s">
        <v>15</v>
      </c>
      <c r="B5" s="34"/>
    </row>
    <row r="6" spans="1:2" ht="25.5" customHeight="1" x14ac:dyDescent="0.25">
      <c r="A6" s="33" t="s">
        <v>16</v>
      </c>
      <c r="B6" s="34"/>
    </row>
    <row r="7" spans="1:2" ht="25.5" customHeight="1" x14ac:dyDescent="0.25">
      <c r="A7" s="35" t="s">
        <v>17</v>
      </c>
      <c r="B7" s="36"/>
    </row>
    <row r="8" spans="1:2" ht="25.5" customHeight="1" x14ac:dyDescent="0.25">
      <c r="A8" s="35" t="s">
        <v>18</v>
      </c>
      <c r="B8" s="36"/>
    </row>
    <row r="9" spans="1:2" ht="25.5" customHeight="1" x14ac:dyDescent="0.25">
      <c r="A9" s="33" t="s">
        <v>19</v>
      </c>
      <c r="B9" s="34"/>
    </row>
  </sheetData>
  <mergeCells count="1">
    <mergeCell ref="A1:B1"/>
  </mergeCells>
  <dataValidations count="2">
    <dataValidation type="list" allowBlank="1" showInputMessage="1" showErrorMessage="1" sqref="B8" xr:uid="{2F3E9C76-AD38-47EC-813C-6FCDA275BD62}">
      <formula1>"Initial, Year 1, Year 2, Year 3"</formula1>
    </dataValidation>
    <dataValidation type="list" allowBlank="1" showInputMessage="1" showErrorMessage="1" sqref="B6" xr:uid="{1D963A0B-4B76-4664-ACFF-DAA59B4DBD7F}">
      <formula1>"Low, Moderate"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C625-5079-4EE0-A74F-E909583E86D0}">
  <sheetPr>
    <pageSetUpPr fitToPage="1"/>
  </sheetPr>
  <dimension ref="A1:Q337"/>
  <sheetViews>
    <sheetView zoomScaleNormal="100" workbookViewId="0">
      <selection activeCell="F15" sqref="F15"/>
    </sheetView>
  </sheetViews>
  <sheetFormatPr defaultRowHeight="15" x14ac:dyDescent="0.25"/>
  <cols>
    <col min="1" max="1" width="16.85546875" customWidth="1"/>
    <col min="2" max="2" width="19.28515625" customWidth="1"/>
    <col min="3" max="3" width="12.42578125" customWidth="1"/>
    <col min="4" max="4" width="19.5703125" customWidth="1"/>
    <col min="5" max="8" width="21" customWidth="1"/>
    <col min="9" max="11" width="29.42578125" hidden="1" customWidth="1"/>
    <col min="12" max="12" width="32.7109375" hidden="1" customWidth="1"/>
    <col min="13" max="15" width="25.140625" hidden="1" customWidth="1"/>
    <col min="16" max="16" width="28.42578125" hidden="1" customWidth="1"/>
  </cols>
  <sheetData>
    <row r="1" spans="1:17" ht="31.5" customHeight="1" x14ac:dyDescent="0.25">
      <c r="A1" s="16"/>
      <c r="B1" s="16"/>
      <c r="C1" s="106" t="s">
        <v>20</v>
      </c>
      <c r="D1" s="106"/>
      <c r="E1" s="24"/>
      <c r="F1" s="16"/>
      <c r="G1" s="16"/>
      <c r="H1" s="16"/>
      <c r="Q1" s="16"/>
    </row>
    <row r="2" spans="1:17" ht="21.75" customHeight="1" x14ac:dyDescent="0.25">
      <c r="A2" s="16"/>
      <c r="B2" s="16"/>
      <c r="C2" s="24"/>
      <c r="D2" s="24"/>
      <c r="E2" s="37" t="s">
        <v>21</v>
      </c>
      <c r="F2" s="37" t="s">
        <v>22</v>
      </c>
      <c r="G2" s="37" t="s">
        <v>23</v>
      </c>
      <c r="H2" s="38" t="s">
        <v>24</v>
      </c>
      <c r="Q2" s="16"/>
    </row>
    <row r="3" spans="1:17" ht="20.25" x14ac:dyDescent="0.25">
      <c r="A3" s="16"/>
      <c r="B3" s="16"/>
      <c r="C3" s="16"/>
      <c r="D3" s="16"/>
      <c r="E3" s="39">
        <f>'Assessment Information'!B$9</f>
        <v>0</v>
      </c>
      <c r="F3" s="39">
        <f>E3+1</f>
        <v>1</v>
      </c>
      <c r="G3" s="39">
        <f t="shared" ref="G3:H3" si="0">F3+1</f>
        <v>2</v>
      </c>
      <c r="H3" s="39">
        <f t="shared" si="0"/>
        <v>3</v>
      </c>
      <c r="Q3" s="16"/>
    </row>
    <row r="4" spans="1:17" ht="20.25" x14ac:dyDescent="0.25">
      <c r="A4" s="16"/>
      <c r="B4" s="16"/>
      <c r="C4" s="99" t="s">
        <v>25</v>
      </c>
      <c r="D4" s="100"/>
      <c r="E4" s="40">
        <f>L334/C334</f>
        <v>1</v>
      </c>
      <c r="F4" s="40">
        <f>I334/27</f>
        <v>0</v>
      </c>
      <c r="G4" s="40">
        <f>J334/27</f>
        <v>0</v>
      </c>
      <c r="H4" s="40">
        <f>K334/26</f>
        <v>0</v>
      </c>
      <c r="Q4" s="16"/>
    </row>
    <row r="5" spans="1:17" ht="20.25" x14ac:dyDescent="0.25">
      <c r="A5" s="16"/>
      <c r="B5" s="16"/>
      <c r="C5" s="99" t="s">
        <v>26</v>
      </c>
      <c r="D5" s="100"/>
      <c r="E5" s="40">
        <f>P334/(A333-C334)</f>
        <v>1</v>
      </c>
      <c r="F5" s="40">
        <f>M334/80</f>
        <v>0</v>
      </c>
      <c r="G5" s="40">
        <f>N334/80</f>
        <v>0</v>
      </c>
      <c r="H5" s="40">
        <f>O334/79</f>
        <v>0</v>
      </c>
      <c r="Q5" s="16"/>
    </row>
    <row r="6" spans="1:17" ht="20.25" x14ac:dyDescent="0.25">
      <c r="A6" s="16"/>
      <c r="B6" s="16"/>
      <c r="C6" s="99" t="s">
        <v>27</v>
      </c>
      <c r="D6" s="100"/>
      <c r="E6" s="40">
        <f>(COUNTIF(E15:E333, "Y")) / A333</f>
        <v>1</v>
      </c>
      <c r="F6" s="40">
        <f>(COUNTIF(F15:F333,"Y"))/107</f>
        <v>0</v>
      </c>
      <c r="G6" s="40">
        <f>(COUNTIF(G15:G333, "Y")) / 107</f>
        <v>0</v>
      </c>
      <c r="H6" s="40">
        <f>(COUNTIF(H15:H333, "Y")) / 105</f>
        <v>0</v>
      </c>
      <c r="Q6" s="16"/>
    </row>
    <row r="7" spans="1:17" ht="20.25" x14ac:dyDescent="0.25">
      <c r="A7" s="16"/>
      <c r="B7" s="16"/>
      <c r="C7" s="99" t="s">
        <v>28</v>
      </c>
      <c r="D7" s="100"/>
      <c r="E7" s="41">
        <f>(A333 - (COUNTIF(E15:E333, "Y"))) / A333</f>
        <v>0</v>
      </c>
      <c r="F7" s="42">
        <f>1 - ((COUNTIF(F15:F333,"Y"))/107)</f>
        <v>1</v>
      </c>
      <c r="G7" s="42">
        <f>1 - ((COUNTIF(G15:G333, "Y")) / 107)</f>
        <v>1</v>
      </c>
      <c r="H7" s="41">
        <f>1 - ((COUNTIF(H15:H333, "Y")) / 105)</f>
        <v>1</v>
      </c>
      <c r="Q7" s="16"/>
    </row>
    <row r="8" spans="1:17" ht="19.5" x14ac:dyDescent="0.25">
      <c r="A8" s="16"/>
      <c r="B8" s="16"/>
      <c r="C8" s="20"/>
      <c r="D8" s="20"/>
      <c r="E8" s="23"/>
      <c r="F8" s="23"/>
      <c r="G8" s="23"/>
      <c r="H8" s="23"/>
      <c r="I8" s="16"/>
      <c r="J8" s="16"/>
      <c r="K8" s="16"/>
      <c r="L8" s="16"/>
      <c r="M8" s="16"/>
      <c r="N8" s="16"/>
      <c r="O8" s="16"/>
      <c r="P8" s="16"/>
      <c r="Q8" s="16"/>
    </row>
    <row r="9" spans="1:17" ht="19.5" x14ac:dyDescent="0.25">
      <c r="C9" s="18"/>
      <c r="D9" s="18"/>
      <c r="E9" s="19"/>
      <c r="F9" s="19"/>
      <c r="G9" s="19"/>
      <c r="H9" s="19"/>
    </row>
    <row r="10" spans="1:17" ht="19.5" x14ac:dyDescent="0.25">
      <c r="C10" s="18"/>
      <c r="D10" s="18"/>
      <c r="E10" s="19"/>
      <c r="F10" s="19"/>
      <c r="G10" s="19"/>
      <c r="H10" s="19"/>
    </row>
    <row r="11" spans="1:17" ht="15.75" customHeight="1" x14ac:dyDescent="0.25">
      <c r="A11" s="16"/>
      <c r="B11" s="16"/>
      <c r="C11" s="20"/>
      <c r="D11" s="20"/>
      <c r="E11" s="21"/>
      <c r="F11" s="21"/>
      <c r="G11" s="21"/>
      <c r="H11" s="21"/>
      <c r="I11" s="16"/>
      <c r="J11" s="16"/>
      <c r="K11" s="16"/>
      <c r="L11" s="16"/>
      <c r="M11" s="16"/>
      <c r="N11" s="16"/>
      <c r="O11" s="16"/>
      <c r="P11" s="16"/>
      <c r="Q11" s="16"/>
    </row>
    <row r="12" spans="1:17" ht="33.75" customHeight="1" x14ac:dyDescent="0.25">
      <c r="A12" s="16"/>
      <c r="B12" s="20"/>
      <c r="C12" s="22"/>
      <c r="D12" s="22"/>
      <c r="E12" s="101" t="s">
        <v>29</v>
      </c>
      <c r="F12" s="102"/>
      <c r="G12" s="102"/>
      <c r="H12" s="103"/>
      <c r="I12" s="16"/>
      <c r="J12" s="16"/>
      <c r="K12" s="16"/>
      <c r="L12" s="16"/>
      <c r="M12" s="16"/>
      <c r="N12" s="16"/>
      <c r="O12" s="16"/>
      <c r="P12" s="16"/>
      <c r="Q12" s="16"/>
    </row>
    <row r="13" spans="1:17" ht="28.5" customHeight="1" x14ac:dyDescent="0.25">
      <c r="A13" s="98" t="s">
        <v>30</v>
      </c>
      <c r="B13" s="98" t="s">
        <v>31</v>
      </c>
      <c r="C13" s="104" t="s">
        <v>32</v>
      </c>
      <c r="D13" s="104" t="s">
        <v>361</v>
      </c>
      <c r="E13" s="43" t="s">
        <v>21</v>
      </c>
      <c r="F13" s="43" t="s">
        <v>22</v>
      </c>
      <c r="G13" s="43" t="s">
        <v>23</v>
      </c>
      <c r="H13" s="44" t="s">
        <v>24</v>
      </c>
      <c r="Q13" s="16"/>
    </row>
    <row r="14" spans="1:17" ht="22.5" customHeight="1" x14ac:dyDescent="0.25">
      <c r="A14" s="98"/>
      <c r="B14" s="98"/>
      <c r="C14" s="105"/>
      <c r="D14" s="105"/>
      <c r="E14" s="39">
        <f>'Assessment Information'!$B$9</f>
        <v>0</v>
      </c>
      <c r="F14" s="39">
        <f>E14+1</f>
        <v>1</v>
      </c>
      <c r="G14" s="39">
        <f t="shared" ref="G14" si="1">F14+1</f>
        <v>2</v>
      </c>
      <c r="H14" s="39">
        <f t="shared" ref="H14" si="2">G14+1</f>
        <v>3</v>
      </c>
      <c r="I14" t="s">
        <v>33</v>
      </c>
      <c r="J14" t="s">
        <v>34</v>
      </c>
      <c r="K14" t="s">
        <v>35</v>
      </c>
      <c r="L14" t="s">
        <v>36</v>
      </c>
      <c r="M14" t="s">
        <v>37</v>
      </c>
      <c r="N14" t="s">
        <v>38</v>
      </c>
      <c r="O14" t="s">
        <v>39</v>
      </c>
      <c r="P14" t="s">
        <v>40</v>
      </c>
      <c r="Q14" s="16"/>
    </row>
    <row r="15" spans="1:17" ht="15.75" x14ac:dyDescent="0.25">
      <c r="A15" s="45">
        <v>1</v>
      </c>
      <c r="B15" s="45" t="s">
        <v>41</v>
      </c>
      <c r="C15" s="46"/>
      <c r="D15" s="47"/>
      <c r="E15" s="52" t="s">
        <v>10</v>
      </c>
      <c r="F15" s="52"/>
      <c r="G15" s="52"/>
      <c r="H15" s="53"/>
      <c r="I15" s="17">
        <f>IF(AND(COUNTIF(F15,"Y"),COUNTIF(C15,"Y")), 1, 0)</f>
        <v>0</v>
      </c>
      <c r="J15">
        <f>IF(AND(COUNTIF(G15,"Y"),COUNTIF(C15,"Y")), 1, 0)</f>
        <v>0</v>
      </c>
      <c r="K15">
        <f>IF(AND(COUNTIF(H15,"Y"),COUNTIF(C15,"Y")), 1, 0)</f>
        <v>0</v>
      </c>
      <c r="L15">
        <f>IF(AND(COUNTIF(E15,"Y"),COUNTIF(C15,"Y")), 1, 0)</f>
        <v>0</v>
      </c>
      <c r="M15">
        <f>IF(AND(COUNTIF(F15,"Y"),COUNTIF(C15,"")), 1, 0)</f>
        <v>0</v>
      </c>
      <c r="N15">
        <f>IF(AND(COUNTIF(G15,"Y"),COUNTIF(C15,"")), 1, 0)</f>
        <v>0</v>
      </c>
      <c r="O15">
        <f>IF(AND(COUNTIF(H15,"Y"),COUNTIF(C15,"")), 1, 0)</f>
        <v>0</v>
      </c>
      <c r="P15">
        <f>IF(AND(COUNTIF(E15,"Y"),COUNTIF(C15,"")), 1, 0)</f>
        <v>1</v>
      </c>
      <c r="Q15" s="16"/>
    </row>
    <row r="16" spans="1:17" ht="15.75" x14ac:dyDescent="0.25">
      <c r="A16" s="45">
        <v>2</v>
      </c>
      <c r="B16" s="45" t="s">
        <v>42</v>
      </c>
      <c r="C16" s="46" t="s">
        <v>10</v>
      </c>
      <c r="D16" s="47"/>
      <c r="E16" s="53" t="s">
        <v>10</v>
      </c>
      <c r="F16" s="52"/>
      <c r="G16" s="52"/>
      <c r="H16" s="52"/>
      <c r="I16" s="17">
        <f t="shared" ref="I16:I79" si="3">IF(AND(COUNTIF(F16,"Y"),COUNTIF(C16,"Y")), 1, 0)</f>
        <v>0</v>
      </c>
      <c r="J16">
        <f t="shared" ref="J16:J79" si="4">IF(AND(COUNTIF(G16,"Y"),COUNTIF(C16,"Y")), 1, 0)</f>
        <v>0</v>
      </c>
      <c r="K16">
        <f t="shared" ref="K16:K79" si="5">IF(AND(COUNTIF(H16,"Y"),COUNTIF(C16,"Y")), 1, 0)</f>
        <v>0</v>
      </c>
      <c r="L16">
        <f t="shared" ref="L16:L79" si="6">IF(AND(COUNTIF(E16,"Y"),COUNTIF(C16,"Y")), 1, 0)</f>
        <v>1</v>
      </c>
      <c r="M16">
        <f t="shared" ref="M16:M79" si="7">IF(AND(COUNTIF(F16,"Y"),COUNTIF(C16,"")), 1, 0)</f>
        <v>0</v>
      </c>
      <c r="N16">
        <f t="shared" ref="N16:N79" si="8">IF(AND(COUNTIF(G16,"Y"),COUNTIF(C16,"")), 1, 0)</f>
        <v>0</v>
      </c>
      <c r="O16">
        <f t="shared" ref="O16:O79" si="9">IF(AND(COUNTIF(H16,"Y"),COUNTIF(C16,"")), 1, 0)</f>
        <v>0</v>
      </c>
      <c r="P16">
        <f t="shared" ref="P16:P79" si="10">IF(AND(COUNTIF(E16,"Y"),COUNTIF(C16,"")), 1, 0)</f>
        <v>0</v>
      </c>
      <c r="Q16" s="16"/>
    </row>
    <row r="17" spans="1:17" ht="15.75" x14ac:dyDescent="0.25">
      <c r="A17" s="45">
        <v>3</v>
      </c>
      <c r="B17" s="45" t="s">
        <v>43</v>
      </c>
      <c r="C17" s="46" t="s">
        <v>10</v>
      </c>
      <c r="D17" s="47"/>
      <c r="E17" s="53" t="s">
        <v>10</v>
      </c>
      <c r="F17" s="52"/>
      <c r="G17" s="52"/>
      <c r="H17" s="52"/>
      <c r="I17" s="17">
        <f t="shared" si="3"/>
        <v>0</v>
      </c>
      <c r="J17">
        <f t="shared" si="4"/>
        <v>0</v>
      </c>
      <c r="K17">
        <f t="shared" si="5"/>
        <v>0</v>
      </c>
      <c r="L17">
        <f t="shared" si="6"/>
        <v>1</v>
      </c>
      <c r="M17">
        <f t="shared" si="7"/>
        <v>0</v>
      </c>
      <c r="N17">
        <f t="shared" si="8"/>
        <v>0</v>
      </c>
      <c r="O17">
        <f t="shared" si="9"/>
        <v>0</v>
      </c>
      <c r="P17">
        <f t="shared" si="10"/>
        <v>0</v>
      </c>
      <c r="Q17" s="16"/>
    </row>
    <row r="18" spans="1:17" ht="15.75" x14ac:dyDescent="0.25">
      <c r="A18" s="45">
        <v>4</v>
      </c>
      <c r="B18" s="45" t="s">
        <v>44</v>
      </c>
      <c r="C18" s="46"/>
      <c r="D18" s="47"/>
      <c r="E18" s="53" t="s">
        <v>10</v>
      </c>
      <c r="F18" s="52"/>
      <c r="G18" s="52"/>
      <c r="H18" s="52"/>
      <c r="I18" s="17">
        <f t="shared" si="3"/>
        <v>0</v>
      </c>
      <c r="J18">
        <f t="shared" si="4"/>
        <v>0</v>
      </c>
      <c r="K18">
        <f t="shared" si="5"/>
        <v>0</v>
      </c>
      <c r="L18">
        <f t="shared" si="6"/>
        <v>0</v>
      </c>
      <c r="M18">
        <f t="shared" si="7"/>
        <v>0</v>
      </c>
      <c r="N18">
        <f t="shared" si="8"/>
        <v>0</v>
      </c>
      <c r="O18">
        <f t="shared" si="9"/>
        <v>0</v>
      </c>
      <c r="P18">
        <f t="shared" si="10"/>
        <v>1</v>
      </c>
      <c r="Q18" s="16"/>
    </row>
    <row r="19" spans="1:17" ht="15.75" x14ac:dyDescent="0.25">
      <c r="A19" s="45">
        <v>5</v>
      </c>
      <c r="B19" s="45" t="s">
        <v>45</v>
      </c>
      <c r="C19" s="46"/>
      <c r="D19" s="47"/>
      <c r="E19" s="53" t="s">
        <v>10</v>
      </c>
      <c r="F19" s="52"/>
      <c r="G19" s="52"/>
      <c r="H19" s="52"/>
      <c r="I19" s="17">
        <f t="shared" si="3"/>
        <v>0</v>
      </c>
      <c r="J19">
        <f t="shared" si="4"/>
        <v>0</v>
      </c>
      <c r="K19">
        <f t="shared" si="5"/>
        <v>0</v>
      </c>
      <c r="L19">
        <f t="shared" si="6"/>
        <v>0</v>
      </c>
      <c r="M19">
        <f t="shared" si="7"/>
        <v>0</v>
      </c>
      <c r="N19">
        <f t="shared" si="8"/>
        <v>0</v>
      </c>
      <c r="O19">
        <f t="shared" si="9"/>
        <v>0</v>
      </c>
      <c r="P19">
        <f t="shared" si="10"/>
        <v>1</v>
      </c>
      <c r="Q19" s="16"/>
    </row>
    <row r="20" spans="1:17" ht="15.75" x14ac:dyDescent="0.25">
      <c r="A20" s="45">
        <v>6</v>
      </c>
      <c r="B20" s="45" t="s">
        <v>46</v>
      </c>
      <c r="C20" s="46"/>
      <c r="D20" s="47"/>
      <c r="E20" s="53" t="s">
        <v>10</v>
      </c>
      <c r="F20" s="52"/>
      <c r="G20" s="52"/>
      <c r="H20" s="52"/>
      <c r="I20" s="17">
        <f t="shared" si="3"/>
        <v>0</v>
      </c>
      <c r="J20">
        <f t="shared" si="4"/>
        <v>0</v>
      </c>
      <c r="K20">
        <f t="shared" si="5"/>
        <v>0</v>
      </c>
      <c r="L20">
        <f t="shared" si="6"/>
        <v>0</v>
      </c>
      <c r="M20">
        <f t="shared" si="7"/>
        <v>0</v>
      </c>
      <c r="N20">
        <f t="shared" si="8"/>
        <v>0</v>
      </c>
      <c r="O20">
        <f t="shared" si="9"/>
        <v>0</v>
      </c>
      <c r="P20">
        <f t="shared" si="10"/>
        <v>1</v>
      </c>
      <c r="Q20" s="16"/>
    </row>
    <row r="21" spans="1:17" ht="15.75" x14ac:dyDescent="0.25">
      <c r="A21" s="45">
        <v>7</v>
      </c>
      <c r="B21" s="45" t="s">
        <v>47</v>
      </c>
      <c r="C21" s="46"/>
      <c r="D21" s="47"/>
      <c r="E21" s="53" t="s">
        <v>10</v>
      </c>
      <c r="F21" s="52"/>
      <c r="G21" s="52"/>
      <c r="H21" s="52"/>
      <c r="I21" s="17">
        <f t="shared" si="3"/>
        <v>0</v>
      </c>
      <c r="J21">
        <f t="shared" si="4"/>
        <v>0</v>
      </c>
      <c r="K21">
        <f t="shared" si="5"/>
        <v>0</v>
      </c>
      <c r="L21">
        <f t="shared" si="6"/>
        <v>0</v>
      </c>
      <c r="M21">
        <f t="shared" si="7"/>
        <v>0</v>
      </c>
      <c r="N21">
        <f t="shared" si="8"/>
        <v>0</v>
      </c>
      <c r="O21">
        <f t="shared" si="9"/>
        <v>0</v>
      </c>
      <c r="P21">
        <f t="shared" si="10"/>
        <v>1</v>
      </c>
      <c r="Q21" s="16"/>
    </row>
    <row r="22" spans="1:17" ht="15.75" x14ac:dyDescent="0.25">
      <c r="A22" s="45">
        <v>8</v>
      </c>
      <c r="B22" s="45" t="s">
        <v>48</v>
      </c>
      <c r="C22" s="46" t="s">
        <v>10</v>
      </c>
      <c r="D22" s="47"/>
      <c r="E22" s="53" t="s">
        <v>10</v>
      </c>
      <c r="F22" s="52"/>
      <c r="G22" s="52"/>
      <c r="H22" s="52"/>
      <c r="I22" s="17">
        <f t="shared" si="3"/>
        <v>0</v>
      </c>
      <c r="J22">
        <f t="shared" si="4"/>
        <v>0</v>
      </c>
      <c r="K22">
        <f t="shared" si="5"/>
        <v>0</v>
      </c>
      <c r="L22">
        <f t="shared" si="6"/>
        <v>1</v>
      </c>
      <c r="M22">
        <f t="shared" si="7"/>
        <v>0</v>
      </c>
      <c r="N22">
        <f t="shared" si="8"/>
        <v>0</v>
      </c>
      <c r="O22">
        <f t="shared" si="9"/>
        <v>0</v>
      </c>
      <c r="P22">
        <f t="shared" si="10"/>
        <v>0</v>
      </c>
      <c r="Q22" s="16"/>
    </row>
    <row r="23" spans="1:17" ht="15.75" x14ac:dyDescent="0.25">
      <c r="A23" s="45">
        <v>9</v>
      </c>
      <c r="B23" s="45" t="s">
        <v>49</v>
      </c>
      <c r="C23" s="46"/>
      <c r="D23" s="47"/>
      <c r="E23" s="53" t="s">
        <v>10</v>
      </c>
      <c r="F23" s="52"/>
      <c r="G23" s="52"/>
      <c r="H23" s="52"/>
      <c r="I23" s="17">
        <f t="shared" si="3"/>
        <v>0</v>
      </c>
      <c r="J23">
        <f t="shared" si="4"/>
        <v>0</v>
      </c>
      <c r="K23">
        <f t="shared" si="5"/>
        <v>0</v>
      </c>
      <c r="L23">
        <f t="shared" si="6"/>
        <v>0</v>
      </c>
      <c r="M23">
        <f t="shared" si="7"/>
        <v>0</v>
      </c>
      <c r="N23">
        <f t="shared" si="8"/>
        <v>0</v>
      </c>
      <c r="O23">
        <f t="shared" si="9"/>
        <v>0</v>
      </c>
      <c r="P23">
        <f t="shared" si="10"/>
        <v>1</v>
      </c>
      <c r="Q23" s="16"/>
    </row>
    <row r="24" spans="1:17" ht="15.75" x14ac:dyDescent="0.25">
      <c r="A24" s="45">
        <v>10</v>
      </c>
      <c r="B24" s="45" t="s">
        <v>50</v>
      </c>
      <c r="C24" s="46"/>
      <c r="D24" s="47"/>
      <c r="E24" s="53" t="s">
        <v>10</v>
      </c>
      <c r="F24" s="52"/>
      <c r="G24" s="52"/>
      <c r="H24" s="52"/>
      <c r="I24" s="17">
        <f t="shared" si="3"/>
        <v>0</v>
      </c>
      <c r="J24">
        <f t="shared" si="4"/>
        <v>0</v>
      </c>
      <c r="K24">
        <f t="shared" si="5"/>
        <v>0</v>
      </c>
      <c r="L24">
        <f t="shared" si="6"/>
        <v>0</v>
      </c>
      <c r="M24">
        <f t="shared" si="7"/>
        <v>0</v>
      </c>
      <c r="N24">
        <f t="shared" si="8"/>
        <v>0</v>
      </c>
      <c r="O24">
        <f t="shared" si="9"/>
        <v>0</v>
      </c>
      <c r="P24">
        <f t="shared" si="10"/>
        <v>1</v>
      </c>
      <c r="Q24" s="16"/>
    </row>
    <row r="25" spans="1:17" ht="15.75" x14ac:dyDescent="0.25">
      <c r="A25" s="45">
        <v>11</v>
      </c>
      <c r="B25" s="45" t="s">
        <v>51</v>
      </c>
      <c r="C25" s="46"/>
      <c r="D25" s="47" t="s">
        <v>10</v>
      </c>
      <c r="E25" s="53" t="s">
        <v>10</v>
      </c>
      <c r="F25" s="52"/>
      <c r="G25" s="52"/>
      <c r="H25" s="52"/>
      <c r="I25" s="17">
        <f t="shared" si="3"/>
        <v>0</v>
      </c>
      <c r="J25">
        <f t="shared" si="4"/>
        <v>0</v>
      </c>
      <c r="K25">
        <f t="shared" si="5"/>
        <v>0</v>
      </c>
      <c r="L25">
        <f t="shared" si="6"/>
        <v>0</v>
      </c>
      <c r="M25">
        <f t="shared" si="7"/>
        <v>0</v>
      </c>
      <c r="N25">
        <f t="shared" si="8"/>
        <v>0</v>
      </c>
      <c r="O25">
        <f t="shared" si="9"/>
        <v>0</v>
      </c>
      <c r="P25">
        <f t="shared" si="10"/>
        <v>1</v>
      </c>
      <c r="Q25" s="16"/>
    </row>
    <row r="26" spans="1:17" ht="15.75" x14ac:dyDescent="0.25">
      <c r="A26" s="45">
        <v>12</v>
      </c>
      <c r="B26" s="45" t="s">
        <v>52</v>
      </c>
      <c r="C26" s="46"/>
      <c r="D26" s="47"/>
      <c r="E26" s="53" t="s">
        <v>10</v>
      </c>
      <c r="F26" s="52"/>
      <c r="G26" s="52"/>
      <c r="H26" s="52"/>
      <c r="I26" s="17">
        <f t="shared" si="3"/>
        <v>0</v>
      </c>
      <c r="J26">
        <f t="shared" si="4"/>
        <v>0</v>
      </c>
      <c r="K26">
        <f t="shared" si="5"/>
        <v>0</v>
      </c>
      <c r="L26">
        <f t="shared" si="6"/>
        <v>0</v>
      </c>
      <c r="M26">
        <f t="shared" si="7"/>
        <v>0</v>
      </c>
      <c r="N26">
        <f t="shared" si="8"/>
        <v>0</v>
      </c>
      <c r="O26">
        <f t="shared" si="9"/>
        <v>0</v>
      </c>
      <c r="P26">
        <f t="shared" si="10"/>
        <v>1</v>
      </c>
      <c r="Q26" s="16"/>
    </row>
    <row r="27" spans="1:17" ht="15.75" x14ac:dyDescent="0.25">
      <c r="A27" s="45">
        <v>13</v>
      </c>
      <c r="B27" s="45" t="s">
        <v>53</v>
      </c>
      <c r="C27" s="46" t="s">
        <v>10</v>
      </c>
      <c r="D27" s="47"/>
      <c r="E27" s="53" t="s">
        <v>10</v>
      </c>
      <c r="F27" s="52"/>
      <c r="G27" s="52"/>
      <c r="H27" s="52"/>
      <c r="I27" s="17">
        <f t="shared" si="3"/>
        <v>0</v>
      </c>
      <c r="J27">
        <f t="shared" si="4"/>
        <v>0</v>
      </c>
      <c r="K27">
        <f t="shared" si="5"/>
        <v>0</v>
      </c>
      <c r="L27">
        <f t="shared" si="6"/>
        <v>1</v>
      </c>
      <c r="M27">
        <f t="shared" si="7"/>
        <v>0</v>
      </c>
      <c r="N27">
        <f t="shared" si="8"/>
        <v>0</v>
      </c>
      <c r="O27">
        <f t="shared" si="9"/>
        <v>0</v>
      </c>
      <c r="P27">
        <f t="shared" si="10"/>
        <v>0</v>
      </c>
      <c r="Q27" s="16"/>
    </row>
    <row r="28" spans="1:17" ht="15.75" x14ac:dyDescent="0.25">
      <c r="A28" s="45">
        <v>14</v>
      </c>
      <c r="B28" s="45" t="s">
        <v>54</v>
      </c>
      <c r="C28" s="46"/>
      <c r="D28" s="47"/>
      <c r="E28" s="53" t="s">
        <v>10</v>
      </c>
      <c r="F28" s="52"/>
      <c r="G28" s="52"/>
      <c r="H28" s="52"/>
      <c r="I28" s="17">
        <f t="shared" si="3"/>
        <v>0</v>
      </c>
      <c r="J28">
        <f t="shared" si="4"/>
        <v>0</v>
      </c>
      <c r="K28">
        <f t="shared" si="5"/>
        <v>0</v>
      </c>
      <c r="L28">
        <f t="shared" si="6"/>
        <v>0</v>
      </c>
      <c r="M28">
        <f t="shared" si="7"/>
        <v>0</v>
      </c>
      <c r="N28">
        <f t="shared" si="8"/>
        <v>0</v>
      </c>
      <c r="O28">
        <f t="shared" si="9"/>
        <v>0</v>
      </c>
      <c r="P28">
        <f t="shared" si="10"/>
        <v>1</v>
      </c>
      <c r="Q28" s="16"/>
    </row>
    <row r="29" spans="1:17" ht="15.75" x14ac:dyDescent="0.25">
      <c r="A29" s="45">
        <v>15</v>
      </c>
      <c r="B29" s="45" t="s">
        <v>55</v>
      </c>
      <c r="C29" s="46"/>
      <c r="D29" s="47"/>
      <c r="E29" s="53" t="s">
        <v>10</v>
      </c>
      <c r="F29" s="52"/>
      <c r="G29" s="52"/>
      <c r="H29" s="52"/>
      <c r="I29" s="17">
        <f t="shared" si="3"/>
        <v>0</v>
      </c>
      <c r="J29">
        <f t="shared" si="4"/>
        <v>0</v>
      </c>
      <c r="K29">
        <f t="shared" si="5"/>
        <v>0</v>
      </c>
      <c r="L29">
        <f t="shared" si="6"/>
        <v>0</v>
      </c>
      <c r="M29">
        <f t="shared" si="7"/>
        <v>0</v>
      </c>
      <c r="N29">
        <f t="shared" si="8"/>
        <v>0</v>
      </c>
      <c r="O29">
        <f t="shared" si="9"/>
        <v>0</v>
      </c>
      <c r="P29">
        <f t="shared" si="10"/>
        <v>1</v>
      </c>
      <c r="Q29" s="16"/>
    </row>
    <row r="30" spans="1:17" ht="15.75" x14ac:dyDescent="0.25">
      <c r="A30" s="45">
        <v>16</v>
      </c>
      <c r="B30" s="45" t="s">
        <v>56</v>
      </c>
      <c r="C30" s="46" t="s">
        <v>10</v>
      </c>
      <c r="D30" s="47"/>
      <c r="E30" s="53" t="s">
        <v>10</v>
      </c>
      <c r="F30" s="52"/>
      <c r="G30" s="52"/>
      <c r="H30" s="52"/>
      <c r="I30" s="17">
        <f t="shared" si="3"/>
        <v>0</v>
      </c>
      <c r="J30">
        <f t="shared" si="4"/>
        <v>0</v>
      </c>
      <c r="K30">
        <f t="shared" si="5"/>
        <v>0</v>
      </c>
      <c r="L30">
        <f t="shared" si="6"/>
        <v>1</v>
      </c>
      <c r="M30">
        <f t="shared" si="7"/>
        <v>0</v>
      </c>
      <c r="N30">
        <f t="shared" si="8"/>
        <v>0</v>
      </c>
      <c r="O30">
        <f t="shared" si="9"/>
        <v>0</v>
      </c>
      <c r="P30">
        <f t="shared" si="10"/>
        <v>0</v>
      </c>
      <c r="Q30" s="16"/>
    </row>
    <row r="31" spans="1:17" ht="15.75" x14ac:dyDescent="0.25">
      <c r="A31" s="45">
        <v>17</v>
      </c>
      <c r="B31" s="45" t="s">
        <v>57</v>
      </c>
      <c r="C31" s="46"/>
      <c r="D31" s="47"/>
      <c r="E31" s="53" t="s">
        <v>10</v>
      </c>
      <c r="F31" s="52"/>
      <c r="G31" s="52"/>
      <c r="H31" s="52"/>
      <c r="I31" s="17">
        <f t="shared" si="3"/>
        <v>0</v>
      </c>
      <c r="J31">
        <f t="shared" si="4"/>
        <v>0</v>
      </c>
      <c r="K31">
        <f t="shared" si="5"/>
        <v>0</v>
      </c>
      <c r="L31">
        <f t="shared" si="6"/>
        <v>0</v>
      </c>
      <c r="M31">
        <f t="shared" si="7"/>
        <v>0</v>
      </c>
      <c r="N31">
        <f t="shared" si="8"/>
        <v>0</v>
      </c>
      <c r="O31">
        <f t="shared" si="9"/>
        <v>0</v>
      </c>
      <c r="P31">
        <f t="shared" si="10"/>
        <v>1</v>
      </c>
      <c r="Q31" s="16"/>
    </row>
    <row r="32" spans="1:17" ht="15.75" x14ac:dyDescent="0.25">
      <c r="A32" s="45">
        <v>18</v>
      </c>
      <c r="B32" s="45" t="s">
        <v>58</v>
      </c>
      <c r="C32" s="46" t="s">
        <v>10</v>
      </c>
      <c r="D32" s="47"/>
      <c r="E32" s="53" t="s">
        <v>10</v>
      </c>
      <c r="F32" s="52"/>
      <c r="G32" s="52"/>
      <c r="H32" s="52"/>
      <c r="I32" s="17">
        <f t="shared" si="3"/>
        <v>0</v>
      </c>
      <c r="J32">
        <f t="shared" si="4"/>
        <v>0</v>
      </c>
      <c r="K32">
        <f t="shared" si="5"/>
        <v>0</v>
      </c>
      <c r="L32">
        <f t="shared" si="6"/>
        <v>1</v>
      </c>
      <c r="M32">
        <f t="shared" si="7"/>
        <v>0</v>
      </c>
      <c r="N32">
        <f t="shared" si="8"/>
        <v>0</v>
      </c>
      <c r="O32">
        <f t="shared" si="9"/>
        <v>0</v>
      </c>
      <c r="P32">
        <f t="shared" si="10"/>
        <v>0</v>
      </c>
      <c r="Q32" s="16"/>
    </row>
    <row r="33" spans="1:17" ht="15.75" x14ac:dyDescent="0.25">
      <c r="A33" s="45">
        <v>19</v>
      </c>
      <c r="B33" s="45" t="s">
        <v>59</v>
      </c>
      <c r="C33" s="46"/>
      <c r="D33" s="47"/>
      <c r="E33" s="53" t="s">
        <v>10</v>
      </c>
      <c r="F33" s="52"/>
      <c r="G33" s="52"/>
      <c r="H33" s="52"/>
      <c r="I33" s="17">
        <f t="shared" si="3"/>
        <v>0</v>
      </c>
      <c r="J33">
        <f t="shared" si="4"/>
        <v>0</v>
      </c>
      <c r="K33">
        <f t="shared" si="5"/>
        <v>0</v>
      </c>
      <c r="L33">
        <f t="shared" si="6"/>
        <v>0</v>
      </c>
      <c r="M33">
        <f t="shared" si="7"/>
        <v>0</v>
      </c>
      <c r="N33">
        <f t="shared" si="8"/>
        <v>0</v>
      </c>
      <c r="O33">
        <f t="shared" si="9"/>
        <v>0</v>
      </c>
      <c r="P33">
        <f t="shared" si="10"/>
        <v>1</v>
      </c>
      <c r="Q33" s="16"/>
    </row>
    <row r="34" spans="1:17" ht="15.75" x14ac:dyDescent="0.25">
      <c r="A34" s="45">
        <v>20</v>
      </c>
      <c r="B34" s="45" t="s">
        <v>60</v>
      </c>
      <c r="C34" s="46"/>
      <c r="D34" s="47" t="s">
        <v>10</v>
      </c>
      <c r="E34" s="53" t="s">
        <v>10</v>
      </c>
      <c r="F34" s="52"/>
      <c r="G34" s="52"/>
      <c r="H34" s="52"/>
      <c r="I34" s="17">
        <f t="shared" si="3"/>
        <v>0</v>
      </c>
      <c r="J34">
        <f t="shared" si="4"/>
        <v>0</v>
      </c>
      <c r="K34">
        <f t="shared" si="5"/>
        <v>0</v>
      </c>
      <c r="L34">
        <f t="shared" si="6"/>
        <v>0</v>
      </c>
      <c r="M34">
        <f t="shared" si="7"/>
        <v>0</v>
      </c>
      <c r="N34">
        <f t="shared" si="8"/>
        <v>0</v>
      </c>
      <c r="O34">
        <f t="shared" si="9"/>
        <v>0</v>
      </c>
      <c r="P34">
        <f t="shared" si="10"/>
        <v>1</v>
      </c>
      <c r="Q34" s="16"/>
    </row>
    <row r="35" spans="1:17" ht="15.75" x14ac:dyDescent="0.25">
      <c r="A35" s="45">
        <v>21</v>
      </c>
      <c r="B35" s="45" t="s">
        <v>61</v>
      </c>
      <c r="C35" s="46"/>
      <c r="D35" s="47"/>
      <c r="E35" s="53" t="s">
        <v>10</v>
      </c>
      <c r="F35" s="52"/>
      <c r="G35" s="52"/>
      <c r="H35" s="52"/>
      <c r="I35" s="17">
        <f t="shared" si="3"/>
        <v>0</v>
      </c>
      <c r="J35">
        <f t="shared" si="4"/>
        <v>0</v>
      </c>
      <c r="K35">
        <f t="shared" si="5"/>
        <v>0</v>
      </c>
      <c r="L35">
        <f t="shared" si="6"/>
        <v>0</v>
      </c>
      <c r="M35">
        <f t="shared" si="7"/>
        <v>0</v>
      </c>
      <c r="N35">
        <f t="shared" si="8"/>
        <v>0</v>
      </c>
      <c r="O35">
        <f t="shared" si="9"/>
        <v>0</v>
      </c>
      <c r="P35">
        <f t="shared" si="10"/>
        <v>1</v>
      </c>
      <c r="Q35" s="16"/>
    </row>
    <row r="36" spans="1:17" ht="15.75" x14ac:dyDescent="0.25">
      <c r="A36" s="45">
        <v>22</v>
      </c>
      <c r="B36" s="45" t="s">
        <v>62</v>
      </c>
      <c r="C36" s="46" t="s">
        <v>10</v>
      </c>
      <c r="D36" s="47"/>
      <c r="E36" s="53" t="s">
        <v>10</v>
      </c>
      <c r="F36" s="52"/>
      <c r="G36" s="52"/>
      <c r="H36" s="52"/>
      <c r="I36" s="17">
        <f t="shared" si="3"/>
        <v>0</v>
      </c>
      <c r="J36">
        <f t="shared" si="4"/>
        <v>0</v>
      </c>
      <c r="K36">
        <f t="shared" si="5"/>
        <v>0</v>
      </c>
      <c r="L36">
        <f t="shared" si="6"/>
        <v>1</v>
      </c>
      <c r="M36">
        <f t="shared" si="7"/>
        <v>0</v>
      </c>
      <c r="N36">
        <f t="shared" si="8"/>
        <v>0</v>
      </c>
      <c r="O36">
        <f t="shared" si="9"/>
        <v>0</v>
      </c>
      <c r="P36">
        <f t="shared" si="10"/>
        <v>0</v>
      </c>
      <c r="Q36" s="16"/>
    </row>
    <row r="37" spans="1:17" ht="15.75" x14ac:dyDescent="0.25">
      <c r="A37" s="45">
        <v>23</v>
      </c>
      <c r="B37" s="45" t="s">
        <v>63</v>
      </c>
      <c r="C37" s="46"/>
      <c r="D37" s="47"/>
      <c r="E37" s="53" t="s">
        <v>10</v>
      </c>
      <c r="F37" s="52"/>
      <c r="G37" s="52"/>
      <c r="H37" s="52"/>
      <c r="I37" s="17">
        <f t="shared" si="3"/>
        <v>0</v>
      </c>
      <c r="J37">
        <f t="shared" si="4"/>
        <v>0</v>
      </c>
      <c r="K37">
        <f t="shared" si="5"/>
        <v>0</v>
      </c>
      <c r="L37">
        <f t="shared" si="6"/>
        <v>0</v>
      </c>
      <c r="M37">
        <f t="shared" si="7"/>
        <v>0</v>
      </c>
      <c r="N37">
        <f t="shared" si="8"/>
        <v>0</v>
      </c>
      <c r="O37">
        <f t="shared" si="9"/>
        <v>0</v>
      </c>
      <c r="P37">
        <f t="shared" si="10"/>
        <v>1</v>
      </c>
      <c r="Q37" s="16"/>
    </row>
    <row r="38" spans="1:17" ht="15.75" x14ac:dyDescent="0.25">
      <c r="A38" s="45">
        <v>24</v>
      </c>
      <c r="B38" s="45" t="s">
        <v>64</v>
      </c>
      <c r="C38" s="46"/>
      <c r="D38" s="47"/>
      <c r="E38" s="53" t="s">
        <v>10</v>
      </c>
      <c r="F38" s="52"/>
      <c r="G38" s="52"/>
      <c r="H38" s="52"/>
      <c r="I38" s="17">
        <f t="shared" si="3"/>
        <v>0</v>
      </c>
      <c r="J38">
        <f t="shared" si="4"/>
        <v>0</v>
      </c>
      <c r="K38">
        <f t="shared" si="5"/>
        <v>0</v>
      </c>
      <c r="L38">
        <f t="shared" si="6"/>
        <v>0</v>
      </c>
      <c r="M38">
        <f t="shared" si="7"/>
        <v>0</v>
      </c>
      <c r="N38">
        <f t="shared" si="8"/>
        <v>0</v>
      </c>
      <c r="O38">
        <f t="shared" si="9"/>
        <v>0</v>
      </c>
      <c r="P38">
        <f t="shared" si="10"/>
        <v>1</v>
      </c>
      <c r="Q38" s="16"/>
    </row>
    <row r="39" spans="1:17" ht="15.75" x14ac:dyDescent="0.25">
      <c r="A39" s="45">
        <v>25</v>
      </c>
      <c r="B39" s="45" t="s">
        <v>65</v>
      </c>
      <c r="C39" s="46"/>
      <c r="D39" s="47"/>
      <c r="E39" s="53" t="s">
        <v>10</v>
      </c>
      <c r="F39" s="52"/>
      <c r="G39" s="52"/>
      <c r="H39" s="52"/>
      <c r="I39" s="17">
        <f t="shared" si="3"/>
        <v>0</v>
      </c>
      <c r="J39">
        <f t="shared" si="4"/>
        <v>0</v>
      </c>
      <c r="K39">
        <f t="shared" si="5"/>
        <v>0</v>
      </c>
      <c r="L39">
        <f t="shared" si="6"/>
        <v>0</v>
      </c>
      <c r="M39">
        <f t="shared" si="7"/>
        <v>0</v>
      </c>
      <c r="N39">
        <f t="shared" si="8"/>
        <v>0</v>
      </c>
      <c r="O39">
        <f t="shared" si="9"/>
        <v>0</v>
      </c>
      <c r="P39">
        <f t="shared" si="10"/>
        <v>1</v>
      </c>
      <c r="Q39" s="16"/>
    </row>
    <row r="40" spans="1:17" ht="15.75" x14ac:dyDescent="0.25">
      <c r="A40" s="45">
        <v>26</v>
      </c>
      <c r="B40" s="45" t="s">
        <v>66</v>
      </c>
      <c r="C40" s="46"/>
      <c r="D40" s="47"/>
      <c r="E40" s="53" t="s">
        <v>10</v>
      </c>
      <c r="F40" s="52"/>
      <c r="G40" s="52"/>
      <c r="H40" s="52"/>
      <c r="I40" s="17">
        <f t="shared" si="3"/>
        <v>0</v>
      </c>
      <c r="J40">
        <f t="shared" si="4"/>
        <v>0</v>
      </c>
      <c r="K40">
        <f t="shared" si="5"/>
        <v>0</v>
      </c>
      <c r="L40">
        <f t="shared" si="6"/>
        <v>0</v>
      </c>
      <c r="M40">
        <f t="shared" si="7"/>
        <v>0</v>
      </c>
      <c r="N40">
        <f t="shared" si="8"/>
        <v>0</v>
      </c>
      <c r="O40">
        <f t="shared" si="9"/>
        <v>0</v>
      </c>
      <c r="P40">
        <f t="shared" si="10"/>
        <v>1</v>
      </c>
      <c r="Q40" s="16"/>
    </row>
    <row r="41" spans="1:17" ht="15.75" x14ac:dyDescent="0.25">
      <c r="A41" s="45">
        <v>27</v>
      </c>
      <c r="B41" s="45" t="s">
        <v>67</v>
      </c>
      <c r="C41" s="46"/>
      <c r="D41" s="47"/>
      <c r="E41" s="53" t="s">
        <v>10</v>
      </c>
      <c r="F41" s="52"/>
      <c r="G41" s="52"/>
      <c r="H41" s="52"/>
      <c r="I41" s="17">
        <f t="shared" si="3"/>
        <v>0</v>
      </c>
      <c r="J41">
        <f t="shared" si="4"/>
        <v>0</v>
      </c>
      <c r="K41">
        <f t="shared" si="5"/>
        <v>0</v>
      </c>
      <c r="L41">
        <f t="shared" si="6"/>
        <v>0</v>
      </c>
      <c r="M41">
        <f t="shared" si="7"/>
        <v>0</v>
      </c>
      <c r="N41">
        <f t="shared" si="8"/>
        <v>0</v>
      </c>
      <c r="O41">
        <f t="shared" si="9"/>
        <v>0</v>
      </c>
      <c r="P41">
        <f t="shared" si="10"/>
        <v>1</v>
      </c>
      <c r="Q41" s="16"/>
    </row>
    <row r="42" spans="1:17" ht="15.75" x14ac:dyDescent="0.25">
      <c r="A42" s="45">
        <v>28</v>
      </c>
      <c r="B42" s="45" t="s">
        <v>68</v>
      </c>
      <c r="C42" s="46"/>
      <c r="D42" s="47"/>
      <c r="E42" s="53" t="s">
        <v>10</v>
      </c>
      <c r="F42" s="52"/>
      <c r="G42" s="52"/>
      <c r="H42" s="52"/>
      <c r="I42" s="17">
        <f t="shared" si="3"/>
        <v>0</v>
      </c>
      <c r="J42">
        <f t="shared" si="4"/>
        <v>0</v>
      </c>
      <c r="K42">
        <f t="shared" si="5"/>
        <v>0</v>
      </c>
      <c r="L42">
        <f t="shared" si="6"/>
        <v>0</v>
      </c>
      <c r="M42">
        <f t="shared" si="7"/>
        <v>0</v>
      </c>
      <c r="N42">
        <f t="shared" si="8"/>
        <v>0</v>
      </c>
      <c r="O42">
        <f t="shared" si="9"/>
        <v>0</v>
      </c>
      <c r="P42">
        <f t="shared" si="10"/>
        <v>1</v>
      </c>
      <c r="Q42" s="16"/>
    </row>
    <row r="43" spans="1:17" ht="15.75" x14ac:dyDescent="0.25">
      <c r="A43" s="45">
        <v>29</v>
      </c>
      <c r="B43" s="45" t="s">
        <v>69</v>
      </c>
      <c r="C43" s="46" t="s">
        <v>10</v>
      </c>
      <c r="D43" s="47"/>
      <c r="E43" s="53" t="s">
        <v>10</v>
      </c>
      <c r="F43" s="52"/>
      <c r="G43" s="52"/>
      <c r="H43" s="52"/>
      <c r="I43" s="17">
        <f t="shared" si="3"/>
        <v>0</v>
      </c>
      <c r="J43">
        <f t="shared" si="4"/>
        <v>0</v>
      </c>
      <c r="K43">
        <f t="shared" si="5"/>
        <v>0</v>
      </c>
      <c r="L43">
        <f t="shared" si="6"/>
        <v>1</v>
      </c>
      <c r="M43">
        <f t="shared" si="7"/>
        <v>0</v>
      </c>
      <c r="N43">
        <f t="shared" si="8"/>
        <v>0</v>
      </c>
      <c r="O43">
        <f t="shared" si="9"/>
        <v>0</v>
      </c>
      <c r="P43">
        <f t="shared" si="10"/>
        <v>0</v>
      </c>
      <c r="Q43" s="16"/>
    </row>
    <row r="44" spans="1:17" ht="15.75" x14ac:dyDescent="0.25">
      <c r="A44" s="45">
        <v>30</v>
      </c>
      <c r="B44" s="45" t="s">
        <v>70</v>
      </c>
      <c r="C44" s="46"/>
      <c r="D44" s="47"/>
      <c r="E44" s="53" t="s">
        <v>10</v>
      </c>
      <c r="F44" s="52"/>
      <c r="G44" s="52"/>
      <c r="H44" s="52"/>
      <c r="I44" s="17">
        <f t="shared" si="3"/>
        <v>0</v>
      </c>
      <c r="J44">
        <f t="shared" si="4"/>
        <v>0</v>
      </c>
      <c r="K44">
        <f t="shared" si="5"/>
        <v>0</v>
      </c>
      <c r="L44">
        <f t="shared" si="6"/>
        <v>0</v>
      </c>
      <c r="M44">
        <f t="shared" si="7"/>
        <v>0</v>
      </c>
      <c r="N44">
        <f t="shared" si="8"/>
        <v>0</v>
      </c>
      <c r="O44">
        <f t="shared" si="9"/>
        <v>0</v>
      </c>
      <c r="P44">
        <f t="shared" si="10"/>
        <v>1</v>
      </c>
      <c r="Q44" s="16"/>
    </row>
    <row r="45" spans="1:17" ht="15.75" x14ac:dyDescent="0.25">
      <c r="A45" s="45">
        <v>31</v>
      </c>
      <c r="B45" s="45" t="s">
        <v>71</v>
      </c>
      <c r="C45" s="46" t="s">
        <v>10</v>
      </c>
      <c r="D45" s="47"/>
      <c r="E45" s="53" t="s">
        <v>10</v>
      </c>
      <c r="F45" s="52"/>
      <c r="G45" s="52"/>
      <c r="H45" s="52"/>
      <c r="I45" s="17">
        <f t="shared" si="3"/>
        <v>0</v>
      </c>
      <c r="J45">
        <f t="shared" si="4"/>
        <v>0</v>
      </c>
      <c r="K45">
        <f t="shared" si="5"/>
        <v>0</v>
      </c>
      <c r="L45">
        <f t="shared" si="6"/>
        <v>1</v>
      </c>
      <c r="M45">
        <f t="shared" si="7"/>
        <v>0</v>
      </c>
      <c r="N45">
        <f t="shared" si="8"/>
        <v>0</v>
      </c>
      <c r="O45">
        <f t="shared" si="9"/>
        <v>0</v>
      </c>
      <c r="P45">
        <f t="shared" si="10"/>
        <v>0</v>
      </c>
      <c r="Q45" s="16"/>
    </row>
    <row r="46" spans="1:17" ht="15.75" x14ac:dyDescent="0.25">
      <c r="A46" s="45">
        <v>32</v>
      </c>
      <c r="B46" s="45" t="s">
        <v>72</v>
      </c>
      <c r="C46" s="46"/>
      <c r="D46" s="47"/>
      <c r="E46" s="53" t="s">
        <v>10</v>
      </c>
      <c r="F46" s="52"/>
      <c r="G46" s="52"/>
      <c r="H46" s="52"/>
      <c r="I46" s="17">
        <f t="shared" si="3"/>
        <v>0</v>
      </c>
      <c r="J46">
        <f t="shared" si="4"/>
        <v>0</v>
      </c>
      <c r="K46">
        <f t="shared" si="5"/>
        <v>0</v>
      </c>
      <c r="L46">
        <f t="shared" si="6"/>
        <v>0</v>
      </c>
      <c r="M46">
        <f t="shared" si="7"/>
        <v>0</v>
      </c>
      <c r="N46">
        <f t="shared" si="8"/>
        <v>0</v>
      </c>
      <c r="O46">
        <f t="shared" si="9"/>
        <v>0</v>
      </c>
      <c r="P46">
        <f t="shared" si="10"/>
        <v>1</v>
      </c>
      <c r="Q46" s="16"/>
    </row>
    <row r="47" spans="1:17" ht="15.75" x14ac:dyDescent="0.25">
      <c r="A47" s="45">
        <v>33</v>
      </c>
      <c r="B47" s="45" t="s">
        <v>73</v>
      </c>
      <c r="C47" s="46"/>
      <c r="D47" s="47"/>
      <c r="E47" s="53" t="s">
        <v>10</v>
      </c>
      <c r="F47" s="52"/>
      <c r="G47" s="52"/>
      <c r="H47" s="52"/>
      <c r="I47" s="17">
        <f t="shared" si="3"/>
        <v>0</v>
      </c>
      <c r="J47">
        <f t="shared" si="4"/>
        <v>0</v>
      </c>
      <c r="K47">
        <f t="shared" si="5"/>
        <v>0</v>
      </c>
      <c r="L47">
        <f t="shared" si="6"/>
        <v>0</v>
      </c>
      <c r="M47">
        <f t="shared" si="7"/>
        <v>0</v>
      </c>
      <c r="N47">
        <f t="shared" si="8"/>
        <v>0</v>
      </c>
      <c r="O47">
        <f t="shared" si="9"/>
        <v>0</v>
      </c>
      <c r="P47">
        <f t="shared" si="10"/>
        <v>1</v>
      </c>
      <c r="Q47" s="16"/>
    </row>
    <row r="48" spans="1:17" ht="15.75" x14ac:dyDescent="0.25">
      <c r="A48" s="45">
        <v>34</v>
      </c>
      <c r="B48" s="45" t="s">
        <v>74</v>
      </c>
      <c r="C48" s="46"/>
      <c r="D48" s="47"/>
      <c r="E48" s="53" t="s">
        <v>10</v>
      </c>
      <c r="F48" s="52"/>
      <c r="G48" s="52"/>
      <c r="H48" s="52"/>
      <c r="I48" s="17">
        <f t="shared" si="3"/>
        <v>0</v>
      </c>
      <c r="J48">
        <f t="shared" si="4"/>
        <v>0</v>
      </c>
      <c r="K48">
        <f t="shared" si="5"/>
        <v>0</v>
      </c>
      <c r="L48">
        <f t="shared" si="6"/>
        <v>0</v>
      </c>
      <c r="M48">
        <f t="shared" si="7"/>
        <v>0</v>
      </c>
      <c r="N48">
        <f t="shared" si="8"/>
        <v>0</v>
      </c>
      <c r="O48">
        <f t="shared" si="9"/>
        <v>0</v>
      </c>
      <c r="P48">
        <f t="shared" si="10"/>
        <v>1</v>
      </c>
      <c r="Q48" s="16"/>
    </row>
    <row r="49" spans="1:17" ht="15.75" x14ac:dyDescent="0.25">
      <c r="A49" s="45">
        <v>35</v>
      </c>
      <c r="B49" s="45" t="s">
        <v>75</v>
      </c>
      <c r="C49" s="46"/>
      <c r="D49" s="47"/>
      <c r="E49" s="53" t="s">
        <v>10</v>
      </c>
      <c r="F49" s="52"/>
      <c r="G49" s="52"/>
      <c r="H49" s="52"/>
      <c r="I49" s="17">
        <f t="shared" si="3"/>
        <v>0</v>
      </c>
      <c r="J49">
        <f t="shared" si="4"/>
        <v>0</v>
      </c>
      <c r="K49">
        <f t="shared" si="5"/>
        <v>0</v>
      </c>
      <c r="L49">
        <f t="shared" si="6"/>
        <v>0</v>
      </c>
      <c r="M49">
        <f t="shared" si="7"/>
        <v>0</v>
      </c>
      <c r="N49">
        <f t="shared" si="8"/>
        <v>0</v>
      </c>
      <c r="O49">
        <f t="shared" si="9"/>
        <v>0</v>
      </c>
      <c r="P49">
        <f t="shared" si="10"/>
        <v>1</v>
      </c>
      <c r="Q49" s="16"/>
    </row>
    <row r="50" spans="1:17" ht="15.75" x14ac:dyDescent="0.25">
      <c r="A50" s="45">
        <v>36</v>
      </c>
      <c r="B50" s="45" t="s">
        <v>76</v>
      </c>
      <c r="C50" s="46"/>
      <c r="D50" s="47" t="s">
        <v>10</v>
      </c>
      <c r="E50" s="53" t="s">
        <v>10</v>
      </c>
      <c r="F50" s="52"/>
      <c r="G50" s="52"/>
      <c r="H50" s="52"/>
      <c r="I50" s="17">
        <f t="shared" si="3"/>
        <v>0</v>
      </c>
      <c r="J50">
        <f t="shared" si="4"/>
        <v>0</v>
      </c>
      <c r="K50">
        <f t="shared" si="5"/>
        <v>0</v>
      </c>
      <c r="L50">
        <f t="shared" si="6"/>
        <v>0</v>
      </c>
      <c r="M50">
        <f t="shared" si="7"/>
        <v>0</v>
      </c>
      <c r="N50">
        <f t="shared" si="8"/>
        <v>0</v>
      </c>
      <c r="O50">
        <f t="shared" si="9"/>
        <v>0</v>
      </c>
      <c r="P50">
        <f t="shared" si="10"/>
        <v>1</v>
      </c>
      <c r="Q50" s="16"/>
    </row>
    <row r="51" spans="1:17" ht="15.75" x14ac:dyDescent="0.25">
      <c r="A51" s="45">
        <v>37</v>
      </c>
      <c r="B51" s="45" t="s">
        <v>77</v>
      </c>
      <c r="C51" s="46"/>
      <c r="D51" s="47"/>
      <c r="E51" s="53" t="s">
        <v>10</v>
      </c>
      <c r="F51" s="52"/>
      <c r="G51" s="52"/>
      <c r="H51" s="52"/>
      <c r="I51" s="17">
        <f t="shared" si="3"/>
        <v>0</v>
      </c>
      <c r="J51">
        <f t="shared" si="4"/>
        <v>0</v>
      </c>
      <c r="K51">
        <f t="shared" si="5"/>
        <v>0</v>
      </c>
      <c r="L51">
        <f t="shared" si="6"/>
        <v>0</v>
      </c>
      <c r="M51">
        <f t="shared" si="7"/>
        <v>0</v>
      </c>
      <c r="N51">
        <f t="shared" si="8"/>
        <v>0</v>
      </c>
      <c r="O51">
        <f t="shared" si="9"/>
        <v>0</v>
      </c>
      <c r="P51">
        <f t="shared" si="10"/>
        <v>1</v>
      </c>
      <c r="Q51" s="16"/>
    </row>
    <row r="52" spans="1:17" ht="15.75" x14ac:dyDescent="0.25">
      <c r="A52" s="45">
        <v>38</v>
      </c>
      <c r="B52" s="45" t="s">
        <v>78</v>
      </c>
      <c r="C52" s="46"/>
      <c r="D52" s="47"/>
      <c r="E52" s="53" t="s">
        <v>10</v>
      </c>
      <c r="F52" s="52"/>
      <c r="G52" s="52"/>
      <c r="H52" s="52"/>
      <c r="I52" s="17">
        <f t="shared" si="3"/>
        <v>0</v>
      </c>
      <c r="J52">
        <f t="shared" si="4"/>
        <v>0</v>
      </c>
      <c r="K52">
        <f t="shared" si="5"/>
        <v>0</v>
      </c>
      <c r="L52">
        <f t="shared" si="6"/>
        <v>0</v>
      </c>
      <c r="M52">
        <f t="shared" si="7"/>
        <v>0</v>
      </c>
      <c r="N52">
        <f t="shared" si="8"/>
        <v>0</v>
      </c>
      <c r="O52">
        <f t="shared" si="9"/>
        <v>0</v>
      </c>
      <c r="P52">
        <f t="shared" si="10"/>
        <v>1</v>
      </c>
      <c r="Q52" s="16"/>
    </row>
    <row r="53" spans="1:17" ht="15.75" x14ac:dyDescent="0.25">
      <c r="A53" s="45">
        <v>39</v>
      </c>
      <c r="B53" s="45" t="s">
        <v>79</v>
      </c>
      <c r="C53" s="46"/>
      <c r="D53" s="47"/>
      <c r="E53" s="53" t="s">
        <v>10</v>
      </c>
      <c r="F53" s="52"/>
      <c r="G53" s="52"/>
      <c r="H53" s="52"/>
      <c r="I53" s="17">
        <f t="shared" si="3"/>
        <v>0</v>
      </c>
      <c r="J53">
        <f t="shared" si="4"/>
        <v>0</v>
      </c>
      <c r="K53">
        <f t="shared" si="5"/>
        <v>0</v>
      </c>
      <c r="L53">
        <f t="shared" si="6"/>
        <v>0</v>
      </c>
      <c r="M53">
        <f t="shared" si="7"/>
        <v>0</v>
      </c>
      <c r="N53">
        <f t="shared" si="8"/>
        <v>0</v>
      </c>
      <c r="O53">
        <f t="shared" si="9"/>
        <v>0</v>
      </c>
      <c r="P53">
        <f t="shared" si="10"/>
        <v>1</v>
      </c>
      <c r="Q53" s="16"/>
    </row>
    <row r="54" spans="1:17" ht="15.75" x14ac:dyDescent="0.25">
      <c r="A54" s="45">
        <v>40</v>
      </c>
      <c r="B54" s="45" t="s">
        <v>80</v>
      </c>
      <c r="C54" s="46"/>
      <c r="D54" s="47"/>
      <c r="E54" s="53" t="s">
        <v>10</v>
      </c>
      <c r="F54" s="52"/>
      <c r="G54" s="52"/>
      <c r="H54" s="52"/>
      <c r="I54" s="17">
        <f t="shared" si="3"/>
        <v>0</v>
      </c>
      <c r="J54">
        <f t="shared" si="4"/>
        <v>0</v>
      </c>
      <c r="K54">
        <f t="shared" si="5"/>
        <v>0</v>
      </c>
      <c r="L54">
        <f t="shared" si="6"/>
        <v>0</v>
      </c>
      <c r="M54">
        <f t="shared" si="7"/>
        <v>0</v>
      </c>
      <c r="N54">
        <f t="shared" si="8"/>
        <v>0</v>
      </c>
      <c r="O54">
        <f t="shared" si="9"/>
        <v>0</v>
      </c>
      <c r="P54">
        <f t="shared" si="10"/>
        <v>1</v>
      </c>
      <c r="Q54" s="16"/>
    </row>
    <row r="55" spans="1:17" ht="15.75" x14ac:dyDescent="0.25">
      <c r="A55" s="45">
        <v>41</v>
      </c>
      <c r="B55" s="45" t="s">
        <v>81</v>
      </c>
      <c r="C55" s="46"/>
      <c r="D55" s="47"/>
      <c r="E55" s="53" t="s">
        <v>10</v>
      </c>
      <c r="F55" s="52"/>
      <c r="G55" s="52"/>
      <c r="H55" s="52"/>
      <c r="I55" s="17">
        <f t="shared" si="3"/>
        <v>0</v>
      </c>
      <c r="J55">
        <f t="shared" si="4"/>
        <v>0</v>
      </c>
      <c r="K55">
        <f t="shared" si="5"/>
        <v>0</v>
      </c>
      <c r="L55">
        <f t="shared" si="6"/>
        <v>0</v>
      </c>
      <c r="M55">
        <f t="shared" si="7"/>
        <v>0</v>
      </c>
      <c r="N55">
        <f t="shared" si="8"/>
        <v>0</v>
      </c>
      <c r="O55">
        <f t="shared" si="9"/>
        <v>0</v>
      </c>
      <c r="P55">
        <f t="shared" si="10"/>
        <v>1</v>
      </c>
      <c r="Q55" s="16"/>
    </row>
    <row r="56" spans="1:17" ht="15.75" x14ac:dyDescent="0.25">
      <c r="A56" s="45">
        <v>42</v>
      </c>
      <c r="B56" s="45" t="s">
        <v>82</v>
      </c>
      <c r="C56" s="46"/>
      <c r="D56" s="47"/>
      <c r="E56" s="53" t="s">
        <v>10</v>
      </c>
      <c r="F56" s="52"/>
      <c r="G56" s="52"/>
      <c r="H56" s="52"/>
      <c r="I56" s="17">
        <f t="shared" si="3"/>
        <v>0</v>
      </c>
      <c r="J56">
        <f t="shared" si="4"/>
        <v>0</v>
      </c>
      <c r="K56">
        <f t="shared" si="5"/>
        <v>0</v>
      </c>
      <c r="L56">
        <f t="shared" si="6"/>
        <v>0</v>
      </c>
      <c r="M56">
        <f t="shared" si="7"/>
        <v>0</v>
      </c>
      <c r="N56">
        <f t="shared" si="8"/>
        <v>0</v>
      </c>
      <c r="O56">
        <f t="shared" si="9"/>
        <v>0</v>
      </c>
      <c r="P56">
        <f t="shared" si="10"/>
        <v>1</v>
      </c>
      <c r="Q56" s="16"/>
    </row>
    <row r="57" spans="1:17" ht="15.75" x14ac:dyDescent="0.25">
      <c r="A57" s="45">
        <v>43</v>
      </c>
      <c r="B57" s="45" t="s">
        <v>83</v>
      </c>
      <c r="C57" s="46"/>
      <c r="D57" s="47"/>
      <c r="E57" s="53" t="s">
        <v>10</v>
      </c>
      <c r="F57" s="52"/>
      <c r="G57" s="52"/>
      <c r="H57" s="52"/>
      <c r="I57" s="17">
        <f t="shared" si="3"/>
        <v>0</v>
      </c>
      <c r="J57">
        <f t="shared" si="4"/>
        <v>0</v>
      </c>
      <c r="K57">
        <f t="shared" si="5"/>
        <v>0</v>
      </c>
      <c r="L57">
        <f t="shared" si="6"/>
        <v>0</v>
      </c>
      <c r="M57">
        <f t="shared" si="7"/>
        <v>0</v>
      </c>
      <c r="N57">
        <f t="shared" si="8"/>
        <v>0</v>
      </c>
      <c r="O57">
        <f t="shared" si="9"/>
        <v>0</v>
      </c>
      <c r="P57">
        <f t="shared" si="10"/>
        <v>1</v>
      </c>
      <c r="Q57" s="16"/>
    </row>
    <row r="58" spans="1:17" ht="15.75" x14ac:dyDescent="0.25">
      <c r="A58" s="45">
        <v>44</v>
      </c>
      <c r="B58" s="45" t="s">
        <v>84</v>
      </c>
      <c r="C58" s="46"/>
      <c r="D58" s="47"/>
      <c r="E58" s="53" t="s">
        <v>10</v>
      </c>
      <c r="F58" s="52"/>
      <c r="G58" s="52"/>
      <c r="H58" s="52"/>
      <c r="I58" s="17">
        <f t="shared" si="3"/>
        <v>0</v>
      </c>
      <c r="J58">
        <f t="shared" si="4"/>
        <v>0</v>
      </c>
      <c r="K58">
        <f t="shared" si="5"/>
        <v>0</v>
      </c>
      <c r="L58">
        <f t="shared" si="6"/>
        <v>0</v>
      </c>
      <c r="M58">
        <f t="shared" si="7"/>
        <v>0</v>
      </c>
      <c r="N58">
        <f t="shared" si="8"/>
        <v>0</v>
      </c>
      <c r="O58">
        <f t="shared" si="9"/>
        <v>0</v>
      </c>
      <c r="P58">
        <f t="shared" si="10"/>
        <v>1</v>
      </c>
      <c r="Q58" s="16"/>
    </row>
    <row r="59" spans="1:17" ht="15.75" x14ac:dyDescent="0.25">
      <c r="A59" s="45">
        <v>45</v>
      </c>
      <c r="B59" s="45" t="s">
        <v>85</v>
      </c>
      <c r="C59" s="46"/>
      <c r="D59" s="47"/>
      <c r="E59" s="53" t="s">
        <v>10</v>
      </c>
      <c r="F59" s="52"/>
      <c r="G59" s="52"/>
      <c r="H59" s="52"/>
      <c r="I59" s="17">
        <f t="shared" si="3"/>
        <v>0</v>
      </c>
      <c r="J59">
        <f t="shared" si="4"/>
        <v>0</v>
      </c>
      <c r="K59">
        <f t="shared" si="5"/>
        <v>0</v>
      </c>
      <c r="L59">
        <f t="shared" si="6"/>
        <v>0</v>
      </c>
      <c r="M59">
        <f t="shared" si="7"/>
        <v>0</v>
      </c>
      <c r="N59">
        <f t="shared" si="8"/>
        <v>0</v>
      </c>
      <c r="O59">
        <f t="shared" si="9"/>
        <v>0</v>
      </c>
      <c r="P59">
        <f t="shared" si="10"/>
        <v>1</v>
      </c>
      <c r="Q59" s="16"/>
    </row>
    <row r="60" spans="1:17" ht="15.75" x14ac:dyDescent="0.25">
      <c r="A60" s="45">
        <v>46</v>
      </c>
      <c r="B60" s="45" t="s">
        <v>86</v>
      </c>
      <c r="C60" s="46"/>
      <c r="D60" s="47"/>
      <c r="E60" s="53" t="s">
        <v>10</v>
      </c>
      <c r="F60" s="52"/>
      <c r="G60" s="52"/>
      <c r="H60" s="52"/>
      <c r="I60" s="17">
        <f t="shared" si="3"/>
        <v>0</v>
      </c>
      <c r="J60">
        <f t="shared" si="4"/>
        <v>0</v>
      </c>
      <c r="K60">
        <f t="shared" si="5"/>
        <v>0</v>
      </c>
      <c r="L60">
        <f t="shared" si="6"/>
        <v>0</v>
      </c>
      <c r="M60">
        <f t="shared" si="7"/>
        <v>0</v>
      </c>
      <c r="N60">
        <f t="shared" si="8"/>
        <v>0</v>
      </c>
      <c r="O60">
        <f t="shared" si="9"/>
        <v>0</v>
      </c>
      <c r="P60">
        <f t="shared" si="10"/>
        <v>1</v>
      </c>
      <c r="Q60" s="16"/>
    </row>
    <row r="61" spans="1:17" ht="15.75" x14ac:dyDescent="0.25">
      <c r="A61" s="45">
        <v>47</v>
      </c>
      <c r="B61" s="45" t="s">
        <v>87</v>
      </c>
      <c r="C61" s="46"/>
      <c r="D61" s="47" t="s">
        <v>10</v>
      </c>
      <c r="E61" s="53" t="s">
        <v>10</v>
      </c>
      <c r="F61" s="52"/>
      <c r="G61" s="52"/>
      <c r="H61" s="52"/>
      <c r="I61" s="17">
        <f t="shared" si="3"/>
        <v>0</v>
      </c>
      <c r="J61">
        <f t="shared" si="4"/>
        <v>0</v>
      </c>
      <c r="K61">
        <f t="shared" si="5"/>
        <v>0</v>
      </c>
      <c r="L61">
        <f t="shared" si="6"/>
        <v>0</v>
      </c>
      <c r="M61">
        <f t="shared" si="7"/>
        <v>0</v>
      </c>
      <c r="N61">
        <f t="shared" si="8"/>
        <v>0</v>
      </c>
      <c r="O61">
        <f t="shared" si="9"/>
        <v>0</v>
      </c>
      <c r="P61">
        <f t="shared" si="10"/>
        <v>1</v>
      </c>
      <c r="Q61" s="16"/>
    </row>
    <row r="62" spans="1:17" ht="15.75" x14ac:dyDescent="0.25">
      <c r="A62" s="45">
        <v>48</v>
      </c>
      <c r="B62" s="45" t="s">
        <v>88</v>
      </c>
      <c r="C62" s="46"/>
      <c r="D62" s="47"/>
      <c r="E62" s="53" t="s">
        <v>10</v>
      </c>
      <c r="F62" s="52"/>
      <c r="G62" s="52"/>
      <c r="H62" s="52"/>
      <c r="I62" s="17">
        <f t="shared" si="3"/>
        <v>0</v>
      </c>
      <c r="J62">
        <f t="shared" si="4"/>
        <v>0</v>
      </c>
      <c r="K62">
        <f t="shared" si="5"/>
        <v>0</v>
      </c>
      <c r="L62">
        <f t="shared" si="6"/>
        <v>0</v>
      </c>
      <c r="M62">
        <f t="shared" si="7"/>
        <v>0</v>
      </c>
      <c r="N62">
        <f t="shared" si="8"/>
        <v>0</v>
      </c>
      <c r="O62">
        <f t="shared" si="9"/>
        <v>0</v>
      </c>
      <c r="P62">
        <f t="shared" si="10"/>
        <v>1</v>
      </c>
      <c r="Q62" s="16"/>
    </row>
    <row r="63" spans="1:17" ht="15.75" x14ac:dyDescent="0.25">
      <c r="A63" s="45">
        <v>49</v>
      </c>
      <c r="B63" s="45" t="s">
        <v>89</v>
      </c>
      <c r="C63" s="46"/>
      <c r="D63" s="47"/>
      <c r="E63" s="53" t="s">
        <v>10</v>
      </c>
      <c r="F63" s="52"/>
      <c r="G63" s="52"/>
      <c r="H63" s="52"/>
      <c r="I63" s="17">
        <f t="shared" si="3"/>
        <v>0</v>
      </c>
      <c r="J63">
        <f t="shared" si="4"/>
        <v>0</v>
      </c>
      <c r="K63">
        <f t="shared" si="5"/>
        <v>0</v>
      </c>
      <c r="L63">
        <f t="shared" si="6"/>
        <v>0</v>
      </c>
      <c r="M63">
        <f t="shared" si="7"/>
        <v>0</v>
      </c>
      <c r="N63">
        <f t="shared" si="8"/>
        <v>0</v>
      </c>
      <c r="O63">
        <f t="shared" si="9"/>
        <v>0</v>
      </c>
      <c r="P63">
        <f t="shared" si="10"/>
        <v>1</v>
      </c>
      <c r="Q63" s="16"/>
    </row>
    <row r="64" spans="1:17" ht="15.75" x14ac:dyDescent="0.25">
      <c r="A64" s="45">
        <v>50</v>
      </c>
      <c r="B64" s="45" t="s">
        <v>90</v>
      </c>
      <c r="C64" s="46"/>
      <c r="D64" s="47"/>
      <c r="E64" s="53" t="s">
        <v>10</v>
      </c>
      <c r="F64" s="52"/>
      <c r="G64" s="52"/>
      <c r="H64" s="52"/>
      <c r="I64" s="17">
        <f t="shared" si="3"/>
        <v>0</v>
      </c>
      <c r="J64">
        <f t="shared" si="4"/>
        <v>0</v>
      </c>
      <c r="K64">
        <f t="shared" si="5"/>
        <v>0</v>
      </c>
      <c r="L64">
        <f t="shared" si="6"/>
        <v>0</v>
      </c>
      <c r="M64">
        <f t="shared" si="7"/>
        <v>0</v>
      </c>
      <c r="N64">
        <f t="shared" si="8"/>
        <v>0</v>
      </c>
      <c r="O64">
        <f t="shared" si="9"/>
        <v>0</v>
      </c>
      <c r="P64">
        <f t="shared" si="10"/>
        <v>1</v>
      </c>
      <c r="Q64" s="16"/>
    </row>
    <row r="65" spans="1:17" ht="15.75" x14ac:dyDescent="0.25">
      <c r="A65" s="45">
        <v>51</v>
      </c>
      <c r="B65" s="45" t="s">
        <v>91</v>
      </c>
      <c r="C65" s="46"/>
      <c r="D65" s="47"/>
      <c r="E65" s="53" t="s">
        <v>10</v>
      </c>
      <c r="F65" s="52"/>
      <c r="G65" s="52"/>
      <c r="H65" s="52"/>
      <c r="I65" s="17">
        <f t="shared" si="3"/>
        <v>0</v>
      </c>
      <c r="J65">
        <f t="shared" si="4"/>
        <v>0</v>
      </c>
      <c r="K65">
        <f t="shared" si="5"/>
        <v>0</v>
      </c>
      <c r="L65">
        <f t="shared" si="6"/>
        <v>0</v>
      </c>
      <c r="M65">
        <f t="shared" si="7"/>
        <v>0</v>
      </c>
      <c r="N65">
        <f t="shared" si="8"/>
        <v>0</v>
      </c>
      <c r="O65">
        <f t="shared" si="9"/>
        <v>0</v>
      </c>
      <c r="P65">
        <f t="shared" si="10"/>
        <v>1</v>
      </c>
      <c r="Q65" s="16"/>
    </row>
    <row r="66" spans="1:17" ht="15.75" x14ac:dyDescent="0.25">
      <c r="A66" s="45">
        <v>52</v>
      </c>
      <c r="B66" s="45" t="s">
        <v>92</v>
      </c>
      <c r="C66" s="46"/>
      <c r="D66" s="47"/>
      <c r="E66" s="53" t="s">
        <v>10</v>
      </c>
      <c r="F66" s="52"/>
      <c r="G66" s="52"/>
      <c r="H66" s="52"/>
      <c r="I66" s="17">
        <f t="shared" si="3"/>
        <v>0</v>
      </c>
      <c r="J66">
        <f t="shared" si="4"/>
        <v>0</v>
      </c>
      <c r="K66">
        <f t="shared" si="5"/>
        <v>0</v>
      </c>
      <c r="L66">
        <f t="shared" si="6"/>
        <v>0</v>
      </c>
      <c r="M66">
        <f t="shared" si="7"/>
        <v>0</v>
      </c>
      <c r="N66">
        <f t="shared" si="8"/>
        <v>0</v>
      </c>
      <c r="O66">
        <f t="shared" si="9"/>
        <v>0</v>
      </c>
      <c r="P66">
        <f t="shared" si="10"/>
        <v>1</v>
      </c>
      <c r="Q66" s="16"/>
    </row>
    <row r="67" spans="1:17" ht="15.75" x14ac:dyDescent="0.25">
      <c r="A67" s="45">
        <v>53</v>
      </c>
      <c r="B67" s="45" t="s">
        <v>93</v>
      </c>
      <c r="C67" s="46"/>
      <c r="D67" s="47"/>
      <c r="E67" s="53" t="s">
        <v>10</v>
      </c>
      <c r="F67" s="52"/>
      <c r="G67" s="52"/>
      <c r="H67" s="52"/>
      <c r="I67" s="17">
        <f t="shared" si="3"/>
        <v>0</v>
      </c>
      <c r="J67">
        <f t="shared" si="4"/>
        <v>0</v>
      </c>
      <c r="K67">
        <f t="shared" si="5"/>
        <v>0</v>
      </c>
      <c r="L67">
        <f t="shared" si="6"/>
        <v>0</v>
      </c>
      <c r="M67">
        <f t="shared" si="7"/>
        <v>0</v>
      </c>
      <c r="N67">
        <f t="shared" si="8"/>
        <v>0</v>
      </c>
      <c r="O67">
        <f t="shared" si="9"/>
        <v>0</v>
      </c>
      <c r="P67">
        <f t="shared" si="10"/>
        <v>1</v>
      </c>
      <c r="Q67" s="16"/>
    </row>
    <row r="68" spans="1:17" ht="15.75" x14ac:dyDescent="0.25">
      <c r="A68" s="45">
        <v>54</v>
      </c>
      <c r="B68" s="45" t="s">
        <v>94</v>
      </c>
      <c r="C68" s="46"/>
      <c r="D68" s="47"/>
      <c r="E68" s="53" t="s">
        <v>10</v>
      </c>
      <c r="F68" s="52"/>
      <c r="G68" s="52"/>
      <c r="H68" s="52"/>
      <c r="I68" s="17">
        <f t="shared" si="3"/>
        <v>0</v>
      </c>
      <c r="J68">
        <f t="shared" si="4"/>
        <v>0</v>
      </c>
      <c r="K68">
        <f t="shared" si="5"/>
        <v>0</v>
      </c>
      <c r="L68">
        <f t="shared" si="6"/>
        <v>0</v>
      </c>
      <c r="M68">
        <f t="shared" si="7"/>
        <v>0</v>
      </c>
      <c r="N68">
        <f t="shared" si="8"/>
        <v>0</v>
      </c>
      <c r="O68">
        <f t="shared" si="9"/>
        <v>0</v>
      </c>
      <c r="P68">
        <f t="shared" si="10"/>
        <v>1</v>
      </c>
      <c r="Q68" s="16"/>
    </row>
    <row r="69" spans="1:17" ht="15.75" x14ac:dyDescent="0.25">
      <c r="A69" s="45">
        <v>55</v>
      </c>
      <c r="B69" s="45" t="s">
        <v>95</v>
      </c>
      <c r="C69" s="46"/>
      <c r="D69" s="47"/>
      <c r="E69" s="53" t="s">
        <v>10</v>
      </c>
      <c r="F69" s="52"/>
      <c r="G69" s="52"/>
      <c r="H69" s="52"/>
      <c r="I69" s="17">
        <f t="shared" si="3"/>
        <v>0</v>
      </c>
      <c r="J69">
        <f t="shared" si="4"/>
        <v>0</v>
      </c>
      <c r="K69">
        <f t="shared" si="5"/>
        <v>0</v>
      </c>
      <c r="L69">
        <f t="shared" si="6"/>
        <v>0</v>
      </c>
      <c r="M69">
        <f t="shared" si="7"/>
        <v>0</v>
      </c>
      <c r="N69">
        <f t="shared" si="8"/>
        <v>0</v>
      </c>
      <c r="O69">
        <f t="shared" si="9"/>
        <v>0</v>
      </c>
      <c r="P69">
        <f t="shared" si="10"/>
        <v>1</v>
      </c>
      <c r="Q69" s="16"/>
    </row>
    <row r="70" spans="1:17" ht="15.75" x14ac:dyDescent="0.25">
      <c r="A70" s="45">
        <v>56</v>
      </c>
      <c r="B70" s="45" t="s">
        <v>96</v>
      </c>
      <c r="C70" s="46"/>
      <c r="D70" s="47"/>
      <c r="E70" s="53" t="s">
        <v>10</v>
      </c>
      <c r="F70" s="52"/>
      <c r="G70" s="52"/>
      <c r="H70" s="52"/>
      <c r="I70" s="17">
        <f t="shared" si="3"/>
        <v>0</v>
      </c>
      <c r="J70">
        <f t="shared" si="4"/>
        <v>0</v>
      </c>
      <c r="K70">
        <f t="shared" si="5"/>
        <v>0</v>
      </c>
      <c r="L70">
        <f t="shared" si="6"/>
        <v>0</v>
      </c>
      <c r="M70">
        <f t="shared" si="7"/>
        <v>0</v>
      </c>
      <c r="N70">
        <f t="shared" si="8"/>
        <v>0</v>
      </c>
      <c r="O70">
        <f t="shared" si="9"/>
        <v>0</v>
      </c>
      <c r="P70">
        <f t="shared" si="10"/>
        <v>1</v>
      </c>
      <c r="Q70" s="16"/>
    </row>
    <row r="71" spans="1:17" ht="15.75" x14ac:dyDescent="0.25">
      <c r="A71" s="45">
        <v>57</v>
      </c>
      <c r="B71" s="45" t="s">
        <v>97</v>
      </c>
      <c r="C71" s="46"/>
      <c r="D71" s="47"/>
      <c r="E71" s="53" t="s">
        <v>10</v>
      </c>
      <c r="F71" s="52"/>
      <c r="G71" s="52"/>
      <c r="H71" s="52"/>
      <c r="I71" s="17">
        <f t="shared" si="3"/>
        <v>0</v>
      </c>
      <c r="J71">
        <f t="shared" si="4"/>
        <v>0</v>
      </c>
      <c r="K71">
        <f t="shared" si="5"/>
        <v>0</v>
      </c>
      <c r="L71">
        <f t="shared" si="6"/>
        <v>0</v>
      </c>
      <c r="M71">
        <f t="shared" si="7"/>
        <v>0</v>
      </c>
      <c r="N71">
        <f t="shared" si="8"/>
        <v>0</v>
      </c>
      <c r="O71">
        <f t="shared" si="9"/>
        <v>0</v>
      </c>
      <c r="P71">
        <f t="shared" si="10"/>
        <v>1</v>
      </c>
      <c r="Q71" s="16"/>
    </row>
    <row r="72" spans="1:17" ht="15.75" x14ac:dyDescent="0.25">
      <c r="A72" s="45">
        <v>58</v>
      </c>
      <c r="B72" s="45" t="s">
        <v>98</v>
      </c>
      <c r="C72" s="46"/>
      <c r="D72" s="47"/>
      <c r="E72" s="53" t="s">
        <v>10</v>
      </c>
      <c r="F72" s="52"/>
      <c r="G72" s="52"/>
      <c r="H72" s="52"/>
      <c r="I72" s="17">
        <f t="shared" si="3"/>
        <v>0</v>
      </c>
      <c r="J72">
        <f t="shared" si="4"/>
        <v>0</v>
      </c>
      <c r="K72">
        <f t="shared" si="5"/>
        <v>0</v>
      </c>
      <c r="L72">
        <f t="shared" si="6"/>
        <v>0</v>
      </c>
      <c r="M72">
        <f t="shared" si="7"/>
        <v>0</v>
      </c>
      <c r="N72">
        <f t="shared" si="8"/>
        <v>0</v>
      </c>
      <c r="O72">
        <f t="shared" si="9"/>
        <v>0</v>
      </c>
      <c r="P72">
        <f t="shared" si="10"/>
        <v>1</v>
      </c>
      <c r="Q72" s="16"/>
    </row>
    <row r="73" spans="1:17" ht="15.75" x14ac:dyDescent="0.25">
      <c r="A73" s="45">
        <v>59</v>
      </c>
      <c r="B73" s="45" t="s">
        <v>99</v>
      </c>
      <c r="C73" s="46" t="s">
        <v>10</v>
      </c>
      <c r="D73" s="47"/>
      <c r="E73" s="53" t="s">
        <v>10</v>
      </c>
      <c r="F73" s="52"/>
      <c r="G73" s="52"/>
      <c r="H73" s="52"/>
      <c r="I73" s="17">
        <f t="shared" si="3"/>
        <v>0</v>
      </c>
      <c r="J73">
        <f t="shared" si="4"/>
        <v>0</v>
      </c>
      <c r="K73">
        <f t="shared" si="5"/>
        <v>0</v>
      </c>
      <c r="L73">
        <f t="shared" si="6"/>
        <v>1</v>
      </c>
      <c r="M73">
        <f t="shared" si="7"/>
        <v>0</v>
      </c>
      <c r="N73">
        <f t="shared" si="8"/>
        <v>0</v>
      </c>
      <c r="O73">
        <f t="shared" si="9"/>
        <v>0</v>
      </c>
      <c r="P73">
        <f t="shared" si="10"/>
        <v>0</v>
      </c>
      <c r="Q73" s="16"/>
    </row>
    <row r="74" spans="1:17" ht="15.75" x14ac:dyDescent="0.25">
      <c r="A74" s="45">
        <v>60</v>
      </c>
      <c r="B74" s="45" t="s">
        <v>100</v>
      </c>
      <c r="C74" s="46" t="s">
        <v>10</v>
      </c>
      <c r="D74" s="47"/>
      <c r="E74" s="53" t="s">
        <v>10</v>
      </c>
      <c r="F74" s="52"/>
      <c r="G74" s="52"/>
      <c r="H74" s="52"/>
      <c r="I74" s="17">
        <f t="shared" si="3"/>
        <v>0</v>
      </c>
      <c r="J74">
        <f t="shared" si="4"/>
        <v>0</v>
      </c>
      <c r="K74">
        <f t="shared" si="5"/>
        <v>0</v>
      </c>
      <c r="L74">
        <f t="shared" si="6"/>
        <v>1</v>
      </c>
      <c r="M74">
        <f t="shared" si="7"/>
        <v>0</v>
      </c>
      <c r="N74">
        <f t="shared" si="8"/>
        <v>0</v>
      </c>
      <c r="O74">
        <f t="shared" si="9"/>
        <v>0</v>
      </c>
      <c r="P74">
        <f t="shared" si="10"/>
        <v>0</v>
      </c>
      <c r="Q74" s="16"/>
    </row>
    <row r="75" spans="1:17" ht="15.75" x14ac:dyDescent="0.25">
      <c r="A75" s="45">
        <v>61</v>
      </c>
      <c r="B75" s="45" t="s">
        <v>101</v>
      </c>
      <c r="C75" s="46"/>
      <c r="D75" s="47"/>
      <c r="E75" s="53" t="s">
        <v>10</v>
      </c>
      <c r="F75" s="52"/>
      <c r="G75" s="52"/>
      <c r="H75" s="52"/>
      <c r="I75" s="17">
        <f t="shared" si="3"/>
        <v>0</v>
      </c>
      <c r="J75">
        <f t="shared" si="4"/>
        <v>0</v>
      </c>
      <c r="K75">
        <f t="shared" si="5"/>
        <v>0</v>
      </c>
      <c r="L75">
        <f t="shared" si="6"/>
        <v>0</v>
      </c>
      <c r="M75">
        <f t="shared" si="7"/>
        <v>0</v>
      </c>
      <c r="N75">
        <f t="shared" si="8"/>
        <v>0</v>
      </c>
      <c r="O75">
        <f t="shared" si="9"/>
        <v>0</v>
      </c>
      <c r="P75">
        <f t="shared" si="10"/>
        <v>1</v>
      </c>
      <c r="Q75" s="16"/>
    </row>
    <row r="76" spans="1:17" ht="15.75" x14ac:dyDescent="0.25">
      <c r="A76" s="45">
        <v>62</v>
      </c>
      <c r="B76" s="45" t="s">
        <v>102</v>
      </c>
      <c r="C76" s="49" t="s">
        <v>10</v>
      </c>
      <c r="D76" s="50"/>
      <c r="E76" s="52" t="s">
        <v>10</v>
      </c>
      <c r="F76" s="52"/>
      <c r="G76" s="52"/>
      <c r="H76" s="52"/>
      <c r="I76" s="17">
        <f t="shared" si="3"/>
        <v>0</v>
      </c>
      <c r="J76">
        <f t="shared" si="4"/>
        <v>0</v>
      </c>
      <c r="K76">
        <f t="shared" si="5"/>
        <v>0</v>
      </c>
      <c r="L76">
        <f t="shared" si="6"/>
        <v>1</v>
      </c>
      <c r="M76">
        <f t="shared" si="7"/>
        <v>0</v>
      </c>
      <c r="N76">
        <f t="shared" si="8"/>
        <v>0</v>
      </c>
      <c r="O76">
        <f t="shared" si="9"/>
        <v>0</v>
      </c>
      <c r="P76">
        <f t="shared" si="10"/>
        <v>0</v>
      </c>
      <c r="Q76" s="16"/>
    </row>
    <row r="77" spans="1:17" ht="15.75" x14ac:dyDescent="0.25">
      <c r="A77" s="45">
        <v>63</v>
      </c>
      <c r="B77" s="45" t="s">
        <v>103</v>
      </c>
      <c r="C77" s="46"/>
      <c r="D77" s="47"/>
      <c r="E77" s="53" t="s">
        <v>10</v>
      </c>
      <c r="F77" s="52"/>
      <c r="G77" s="52"/>
      <c r="H77" s="52"/>
      <c r="I77" s="17">
        <f t="shared" si="3"/>
        <v>0</v>
      </c>
      <c r="J77">
        <f t="shared" si="4"/>
        <v>0</v>
      </c>
      <c r="K77">
        <f t="shared" si="5"/>
        <v>0</v>
      </c>
      <c r="L77">
        <f t="shared" si="6"/>
        <v>0</v>
      </c>
      <c r="M77">
        <f t="shared" si="7"/>
        <v>0</v>
      </c>
      <c r="N77">
        <f t="shared" si="8"/>
        <v>0</v>
      </c>
      <c r="O77">
        <f t="shared" si="9"/>
        <v>0</v>
      </c>
      <c r="P77">
        <f t="shared" si="10"/>
        <v>1</v>
      </c>
      <c r="Q77" s="16"/>
    </row>
    <row r="78" spans="1:17" ht="15.75" x14ac:dyDescent="0.25">
      <c r="A78" s="45">
        <v>64</v>
      </c>
      <c r="B78" s="45" t="s">
        <v>104</v>
      </c>
      <c r="C78" s="46" t="s">
        <v>10</v>
      </c>
      <c r="D78" s="47"/>
      <c r="E78" s="53" t="s">
        <v>10</v>
      </c>
      <c r="F78" s="52"/>
      <c r="G78" s="52"/>
      <c r="H78" s="52"/>
      <c r="I78" s="17">
        <f t="shared" si="3"/>
        <v>0</v>
      </c>
      <c r="J78">
        <f t="shared" si="4"/>
        <v>0</v>
      </c>
      <c r="K78">
        <f t="shared" si="5"/>
        <v>0</v>
      </c>
      <c r="L78">
        <f t="shared" si="6"/>
        <v>1</v>
      </c>
      <c r="M78">
        <f t="shared" si="7"/>
        <v>0</v>
      </c>
      <c r="N78">
        <f t="shared" si="8"/>
        <v>0</v>
      </c>
      <c r="O78">
        <f t="shared" si="9"/>
        <v>0</v>
      </c>
      <c r="P78">
        <f t="shared" si="10"/>
        <v>0</v>
      </c>
      <c r="Q78" s="16"/>
    </row>
    <row r="79" spans="1:17" ht="15.75" x14ac:dyDescent="0.25">
      <c r="A79" s="45">
        <v>65</v>
      </c>
      <c r="B79" s="45" t="s">
        <v>105</v>
      </c>
      <c r="C79" s="46"/>
      <c r="D79" s="47"/>
      <c r="E79" s="53" t="s">
        <v>10</v>
      </c>
      <c r="F79" s="52"/>
      <c r="G79" s="52"/>
      <c r="H79" s="52"/>
      <c r="I79" s="17">
        <f t="shared" si="3"/>
        <v>0</v>
      </c>
      <c r="J79">
        <f t="shared" si="4"/>
        <v>0</v>
      </c>
      <c r="K79">
        <f t="shared" si="5"/>
        <v>0</v>
      </c>
      <c r="L79">
        <f t="shared" si="6"/>
        <v>0</v>
      </c>
      <c r="M79">
        <f t="shared" si="7"/>
        <v>0</v>
      </c>
      <c r="N79">
        <f t="shared" si="8"/>
        <v>0</v>
      </c>
      <c r="O79">
        <f t="shared" si="9"/>
        <v>0</v>
      </c>
      <c r="P79">
        <f t="shared" si="10"/>
        <v>1</v>
      </c>
      <c r="Q79" s="16"/>
    </row>
    <row r="80" spans="1:17" ht="15.75" x14ac:dyDescent="0.25">
      <c r="A80" s="45">
        <v>66</v>
      </c>
      <c r="B80" s="45" t="s">
        <v>106</v>
      </c>
      <c r="C80" s="46"/>
      <c r="D80" s="47"/>
      <c r="E80" s="53" t="s">
        <v>10</v>
      </c>
      <c r="F80" s="52"/>
      <c r="G80" s="52"/>
      <c r="H80" s="52"/>
      <c r="I80" s="17">
        <f t="shared" ref="I80:I143" si="11">IF(AND(COUNTIF(F80,"Y"),COUNTIF(C80,"Y")), 1, 0)</f>
        <v>0</v>
      </c>
      <c r="J80">
        <f t="shared" ref="J80:J143" si="12">IF(AND(COUNTIF(G80,"Y"),COUNTIF(C80,"Y")), 1, 0)</f>
        <v>0</v>
      </c>
      <c r="K80">
        <f t="shared" ref="K80:K143" si="13">IF(AND(COUNTIF(H80,"Y"),COUNTIF(C80,"Y")), 1, 0)</f>
        <v>0</v>
      </c>
      <c r="L80">
        <f t="shared" ref="L80:L143" si="14">IF(AND(COUNTIF(E80,"Y"),COUNTIF(C80,"Y")), 1, 0)</f>
        <v>0</v>
      </c>
      <c r="M80">
        <f t="shared" ref="M80:M143" si="15">IF(AND(COUNTIF(F80,"Y"),COUNTIF(C80,"")), 1, 0)</f>
        <v>0</v>
      </c>
      <c r="N80">
        <f t="shared" ref="N80:N143" si="16">IF(AND(COUNTIF(G80,"Y"),COUNTIF(C80,"")), 1, 0)</f>
        <v>0</v>
      </c>
      <c r="O80">
        <f t="shared" ref="O80:O143" si="17">IF(AND(COUNTIF(H80,"Y"),COUNTIF(C80,"")), 1, 0)</f>
        <v>0</v>
      </c>
      <c r="P80">
        <f t="shared" ref="P80:P143" si="18">IF(AND(COUNTIF(E80,"Y"),COUNTIF(C80,"")), 1, 0)</f>
        <v>1</v>
      </c>
      <c r="Q80" s="16"/>
    </row>
    <row r="81" spans="1:17" ht="15.75" x14ac:dyDescent="0.25">
      <c r="A81" s="45">
        <v>67</v>
      </c>
      <c r="B81" s="45" t="s">
        <v>107</v>
      </c>
      <c r="C81" s="46"/>
      <c r="D81" s="47"/>
      <c r="E81" s="53" t="s">
        <v>10</v>
      </c>
      <c r="F81" s="52"/>
      <c r="G81" s="52"/>
      <c r="H81" s="52"/>
      <c r="I81" s="17">
        <f t="shared" si="11"/>
        <v>0</v>
      </c>
      <c r="J81">
        <f t="shared" si="12"/>
        <v>0</v>
      </c>
      <c r="K81">
        <f t="shared" si="13"/>
        <v>0</v>
      </c>
      <c r="L81">
        <f t="shared" si="14"/>
        <v>0</v>
      </c>
      <c r="M81">
        <f t="shared" si="15"/>
        <v>0</v>
      </c>
      <c r="N81">
        <f t="shared" si="16"/>
        <v>0</v>
      </c>
      <c r="O81">
        <f t="shared" si="17"/>
        <v>0</v>
      </c>
      <c r="P81">
        <f t="shared" si="18"/>
        <v>1</v>
      </c>
      <c r="Q81" s="16"/>
    </row>
    <row r="82" spans="1:17" ht="15.75" x14ac:dyDescent="0.25">
      <c r="A82" s="45">
        <v>68</v>
      </c>
      <c r="B82" s="45" t="s">
        <v>108</v>
      </c>
      <c r="C82" s="46"/>
      <c r="D82" s="47"/>
      <c r="E82" s="53" t="s">
        <v>10</v>
      </c>
      <c r="F82" s="52"/>
      <c r="G82" s="52"/>
      <c r="H82" s="52"/>
      <c r="I82" s="17">
        <f t="shared" si="11"/>
        <v>0</v>
      </c>
      <c r="J82">
        <f t="shared" si="12"/>
        <v>0</v>
      </c>
      <c r="K82">
        <f t="shared" si="13"/>
        <v>0</v>
      </c>
      <c r="L82">
        <f t="shared" si="14"/>
        <v>0</v>
      </c>
      <c r="M82">
        <f t="shared" si="15"/>
        <v>0</v>
      </c>
      <c r="N82">
        <f t="shared" si="16"/>
        <v>0</v>
      </c>
      <c r="O82">
        <f t="shared" si="17"/>
        <v>0</v>
      </c>
      <c r="P82">
        <f t="shared" si="18"/>
        <v>1</v>
      </c>
      <c r="Q82" s="16"/>
    </row>
    <row r="83" spans="1:17" ht="15.75" x14ac:dyDescent="0.25">
      <c r="A83" s="45">
        <v>69</v>
      </c>
      <c r="B83" s="45" t="s">
        <v>109</v>
      </c>
      <c r="C83" s="46"/>
      <c r="D83" s="47"/>
      <c r="E83" s="53" t="s">
        <v>10</v>
      </c>
      <c r="F83" s="52"/>
      <c r="G83" s="52"/>
      <c r="H83" s="52"/>
      <c r="I83" s="17">
        <f t="shared" si="11"/>
        <v>0</v>
      </c>
      <c r="J83">
        <f t="shared" si="12"/>
        <v>0</v>
      </c>
      <c r="K83">
        <f t="shared" si="13"/>
        <v>0</v>
      </c>
      <c r="L83">
        <f t="shared" si="14"/>
        <v>0</v>
      </c>
      <c r="M83">
        <f t="shared" si="15"/>
        <v>0</v>
      </c>
      <c r="N83">
        <f t="shared" si="16"/>
        <v>0</v>
      </c>
      <c r="O83">
        <f t="shared" si="17"/>
        <v>0</v>
      </c>
      <c r="P83">
        <f t="shared" si="18"/>
        <v>1</v>
      </c>
      <c r="Q83" s="16"/>
    </row>
    <row r="84" spans="1:17" ht="15.75" x14ac:dyDescent="0.25">
      <c r="A84" s="45">
        <v>70</v>
      </c>
      <c r="B84" s="45" t="s">
        <v>110</v>
      </c>
      <c r="C84" s="46"/>
      <c r="D84" s="47"/>
      <c r="E84" s="53" t="s">
        <v>10</v>
      </c>
      <c r="F84" s="52"/>
      <c r="G84" s="52"/>
      <c r="H84" s="52"/>
      <c r="I84" s="17">
        <f t="shared" si="11"/>
        <v>0</v>
      </c>
      <c r="J84">
        <f t="shared" si="12"/>
        <v>0</v>
      </c>
      <c r="K84">
        <f t="shared" si="13"/>
        <v>0</v>
      </c>
      <c r="L84">
        <f t="shared" si="14"/>
        <v>0</v>
      </c>
      <c r="M84">
        <f t="shared" si="15"/>
        <v>0</v>
      </c>
      <c r="N84">
        <f t="shared" si="16"/>
        <v>0</v>
      </c>
      <c r="O84">
        <f t="shared" si="17"/>
        <v>0</v>
      </c>
      <c r="P84">
        <f t="shared" si="18"/>
        <v>1</v>
      </c>
      <c r="Q84" s="16"/>
    </row>
    <row r="85" spans="1:17" ht="15.75" x14ac:dyDescent="0.25">
      <c r="A85" s="45">
        <v>71</v>
      </c>
      <c r="B85" s="45" t="s">
        <v>111</v>
      </c>
      <c r="C85" s="46"/>
      <c r="D85" s="47"/>
      <c r="E85" s="53" t="s">
        <v>10</v>
      </c>
      <c r="F85" s="52"/>
      <c r="G85" s="52"/>
      <c r="H85" s="52"/>
      <c r="I85" s="17">
        <f t="shared" si="11"/>
        <v>0</v>
      </c>
      <c r="J85">
        <f t="shared" si="12"/>
        <v>0</v>
      </c>
      <c r="K85">
        <f t="shared" si="13"/>
        <v>0</v>
      </c>
      <c r="L85">
        <f t="shared" si="14"/>
        <v>0</v>
      </c>
      <c r="M85">
        <f t="shared" si="15"/>
        <v>0</v>
      </c>
      <c r="N85">
        <f t="shared" si="16"/>
        <v>0</v>
      </c>
      <c r="O85">
        <f t="shared" si="17"/>
        <v>0</v>
      </c>
      <c r="P85">
        <f t="shared" si="18"/>
        <v>1</v>
      </c>
      <c r="Q85" s="16"/>
    </row>
    <row r="86" spans="1:17" ht="15.75" x14ac:dyDescent="0.25">
      <c r="A86" s="45">
        <v>72</v>
      </c>
      <c r="B86" s="45" t="s">
        <v>112</v>
      </c>
      <c r="C86" s="46"/>
      <c r="D86" s="47"/>
      <c r="E86" s="53" t="s">
        <v>10</v>
      </c>
      <c r="F86" s="52"/>
      <c r="G86" s="52"/>
      <c r="H86" s="52"/>
      <c r="I86" s="17">
        <f t="shared" si="11"/>
        <v>0</v>
      </c>
      <c r="J86">
        <f t="shared" si="12"/>
        <v>0</v>
      </c>
      <c r="K86">
        <f t="shared" si="13"/>
        <v>0</v>
      </c>
      <c r="L86">
        <f t="shared" si="14"/>
        <v>0</v>
      </c>
      <c r="M86">
        <f t="shared" si="15"/>
        <v>0</v>
      </c>
      <c r="N86">
        <f t="shared" si="16"/>
        <v>0</v>
      </c>
      <c r="O86">
        <f t="shared" si="17"/>
        <v>0</v>
      </c>
      <c r="P86">
        <f t="shared" si="18"/>
        <v>1</v>
      </c>
      <c r="Q86" s="16"/>
    </row>
    <row r="87" spans="1:17" ht="15.75" x14ac:dyDescent="0.25">
      <c r="A87" s="45">
        <v>73</v>
      </c>
      <c r="B87" s="45" t="s">
        <v>113</v>
      </c>
      <c r="C87" s="46"/>
      <c r="D87" s="47"/>
      <c r="E87" s="53" t="s">
        <v>10</v>
      </c>
      <c r="F87" s="52"/>
      <c r="G87" s="52"/>
      <c r="H87" s="52"/>
      <c r="I87" s="17">
        <f t="shared" si="11"/>
        <v>0</v>
      </c>
      <c r="J87">
        <f t="shared" si="12"/>
        <v>0</v>
      </c>
      <c r="K87">
        <f t="shared" si="13"/>
        <v>0</v>
      </c>
      <c r="L87">
        <f t="shared" si="14"/>
        <v>0</v>
      </c>
      <c r="M87">
        <f t="shared" si="15"/>
        <v>0</v>
      </c>
      <c r="N87">
        <f t="shared" si="16"/>
        <v>0</v>
      </c>
      <c r="O87">
        <f t="shared" si="17"/>
        <v>0</v>
      </c>
      <c r="P87">
        <f t="shared" si="18"/>
        <v>1</v>
      </c>
      <c r="Q87" s="16"/>
    </row>
    <row r="88" spans="1:17" ht="15.75" x14ac:dyDescent="0.25">
      <c r="A88" s="45">
        <v>74</v>
      </c>
      <c r="B88" s="45" t="s">
        <v>114</v>
      </c>
      <c r="C88" s="46"/>
      <c r="D88" s="47"/>
      <c r="E88" s="53" t="s">
        <v>10</v>
      </c>
      <c r="F88" s="52"/>
      <c r="G88" s="52"/>
      <c r="H88" s="52"/>
      <c r="I88" s="17">
        <f t="shared" si="11"/>
        <v>0</v>
      </c>
      <c r="J88">
        <f t="shared" si="12"/>
        <v>0</v>
      </c>
      <c r="K88">
        <f t="shared" si="13"/>
        <v>0</v>
      </c>
      <c r="L88">
        <f t="shared" si="14"/>
        <v>0</v>
      </c>
      <c r="M88">
        <f t="shared" si="15"/>
        <v>0</v>
      </c>
      <c r="N88">
        <f t="shared" si="16"/>
        <v>0</v>
      </c>
      <c r="O88">
        <f t="shared" si="17"/>
        <v>0</v>
      </c>
      <c r="P88">
        <f t="shared" si="18"/>
        <v>1</v>
      </c>
      <c r="Q88" s="16"/>
    </row>
    <row r="89" spans="1:17" ht="15.75" x14ac:dyDescent="0.25">
      <c r="A89" s="45">
        <v>75</v>
      </c>
      <c r="B89" s="45" t="s">
        <v>115</v>
      </c>
      <c r="C89" s="46"/>
      <c r="D89" s="47" t="s">
        <v>10</v>
      </c>
      <c r="E89" s="53" t="s">
        <v>10</v>
      </c>
      <c r="F89" s="52"/>
      <c r="G89" s="52"/>
      <c r="H89" s="52"/>
      <c r="I89" s="17">
        <f t="shared" si="11"/>
        <v>0</v>
      </c>
      <c r="J89">
        <f t="shared" si="12"/>
        <v>0</v>
      </c>
      <c r="K89">
        <f t="shared" si="13"/>
        <v>0</v>
      </c>
      <c r="L89">
        <f t="shared" si="14"/>
        <v>0</v>
      </c>
      <c r="M89">
        <f t="shared" si="15"/>
        <v>0</v>
      </c>
      <c r="N89">
        <f t="shared" si="16"/>
        <v>0</v>
      </c>
      <c r="O89">
        <f t="shared" si="17"/>
        <v>0</v>
      </c>
      <c r="P89">
        <f t="shared" si="18"/>
        <v>1</v>
      </c>
      <c r="Q89" s="16"/>
    </row>
    <row r="90" spans="1:17" ht="15.75" x14ac:dyDescent="0.25">
      <c r="A90" s="45">
        <v>76</v>
      </c>
      <c r="B90" s="45" t="s">
        <v>116</v>
      </c>
      <c r="C90" s="46"/>
      <c r="D90" s="47"/>
      <c r="E90" s="53" t="s">
        <v>10</v>
      </c>
      <c r="F90" s="52"/>
      <c r="G90" s="52"/>
      <c r="H90" s="52"/>
      <c r="I90" s="17">
        <f t="shared" si="11"/>
        <v>0</v>
      </c>
      <c r="J90">
        <f t="shared" si="12"/>
        <v>0</v>
      </c>
      <c r="K90">
        <f t="shared" si="13"/>
        <v>0</v>
      </c>
      <c r="L90">
        <f t="shared" si="14"/>
        <v>0</v>
      </c>
      <c r="M90">
        <f t="shared" si="15"/>
        <v>0</v>
      </c>
      <c r="N90">
        <f t="shared" si="16"/>
        <v>0</v>
      </c>
      <c r="O90">
        <f t="shared" si="17"/>
        <v>0</v>
      </c>
      <c r="P90">
        <f t="shared" si="18"/>
        <v>1</v>
      </c>
      <c r="Q90" s="16"/>
    </row>
    <row r="91" spans="1:17" ht="15.75" x14ac:dyDescent="0.25">
      <c r="A91" s="45">
        <v>77</v>
      </c>
      <c r="B91" s="45" t="s">
        <v>117</v>
      </c>
      <c r="C91" s="46"/>
      <c r="D91" s="47"/>
      <c r="E91" s="53" t="s">
        <v>10</v>
      </c>
      <c r="F91" s="52"/>
      <c r="G91" s="52"/>
      <c r="H91" s="52"/>
      <c r="I91" s="17">
        <f t="shared" si="11"/>
        <v>0</v>
      </c>
      <c r="J91">
        <f t="shared" si="12"/>
        <v>0</v>
      </c>
      <c r="K91">
        <f t="shared" si="13"/>
        <v>0</v>
      </c>
      <c r="L91">
        <f t="shared" si="14"/>
        <v>0</v>
      </c>
      <c r="M91">
        <f t="shared" si="15"/>
        <v>0</v>
      </c>
      <c r="N91">
        <f t="shared" si="16"/>
        <v>0</v>
      </c>
      <c r="O91">
        <f t="shared" si="17"/>
        <v>0</v>
      </c>
      <c r="P91">
        <f t="shared" si="18"/>
        <v>1</v>
      </c>
      <c r="Q91" s="16"/>
    </row>
    <row r="92" spans="1:17" ht="15.75" x14ac:dyDescent="0.25">
      <c r="A92" s="45">
        <v>78</v>
      </c>
      <c r="B92" s="45" t="s">
        <v>118</v>
      </c>
      <c r="C92" s="46"/>
      <c r="D92" s="47"/>
      <c r="E92" s="53" t="s">
        <v>10</v>
      </c>
      <c r="F92" s="52"/>
      <c r="G92" s="52"/>
      <c r="H92" s="52"/>
      <c r="I92" s="17">
        <f t="shared" si="11"/>
        <v>0</v>
      </c>
      <c r="J92">
        <f t="shared" si="12"/>
        <v>0</v>
      </c>
      <c r="K92">
        <f t="shared" si="13"/>
        <v>0</v>
      </c>
      <c r="L92">
        <f t="shared" si="14"/>
        <v>0</v>
      </c>
      <c r="M92">
        <f t="shared" si="15"/>
        <v>0</v>
      </c>
      <c r="N92">
        <f t="shared" si="16"/>
        <v>0</v>
      </c>
      <c r="O92">
        <f t="shared" si="17"/>
        <v>0</v>
      </c>
      <c r="P92">
        <f t="shared" si="18"/>
        <v>1</v>
      </c>
      <c r="Q92" s="16"/>
    </row>
    <row r="93" spans="1:17" ht="15.75" x14ac:dyDescent="0.25">
      <c r="A93" s="45">
        <v>79</v>
      </c>
      <c r="B93" s="45" t="s">
        <v>119</v>
      </c>
      <c r="C93" s="46"/>
      <c r="D93" s="47"/>
      <c r="E93" s="53" t="s">
        <v>10</v>
      </c>
      <c r="F93" s="52"/>
      <c r="G93" s="52"/>
      <c r="H93" s="52"/>
      <c r="I93" s="17">
        <f t="shared" si="11"/>
        <v>0</v>
      </c>
      <c r="J93">
        <f t="shared" si="12"/>
        <v>0</v>
      </c>
      <c r="K93">
        <f t="shared" si="13"/>
        <v>0</v>
      </c>
      <c r="L93">
        <f t="shared" si="14"/>
        <v>0</v>
      </c>
      <c r="M93">
        <f t="shared" si="15"/>
        <v>0</v>
      </c>
      <c r="N93">
        <f t="shared" si="16"/>
        <v>0</v>
      </c>
      <c r="O93">
        <f t="shared" si="17"/>
        <v>0</v>
      </c>
      <c r="P93">
        <f t="shared" si="18"/>
        <v>1</v>
      </c>
      <c r="Q93" s="16"/>
    </row>
    <row r="94" spans="1:17" ht="15.75" x14ac:dyDescent="0.25">
      <c r="A94" s="45">
        <v>80</v>
      </c>
      <c r="B94" s="45" t="s">
        <v>120</v>
      </c>
      <c r="C94" s="46" t="s">
        <v>10</v>
      </c>
      <c r="D94" s="47"/>
      <c r="E94" s="53" t="s">
        <v>10</v>
      </c>
      <c r="F94" s="52"/>
      <c r="G94" s="52"/>
      <c r="H94" s="52"/>
      <c r="I94" s="17">
        <f t="shared" si="11"/>
        <v>0</v>
      </c>
      <c r="J94">
        <f t="shared" si="12"/>
        <v>0</v>
      </c>
      <c r="K94">
        <f t="shared" si="13"/>
        <v>0</v>
      </c>
      <c r="L94">
        <f t="shared" si="14"/>
        <v>1</v>
      </c>
      <c r="M94">
        <f t="shared" si="15"/>
        <v>0</v>
      </c>
      <c r="N94">
        <f t="shared" si="16"/>
        <v>0</v>
      </c>
      <c r="O94">
        <f t="shared" si="17"/>
        <v>0</v>
      </c>
      <c r="P94">
        <f t="shared" si="18"/>
        <v>0</v>
      </c>
      <c r="Q94" s="16"/>
    </row>
    <row r="95" spans="1:17" ht="15.75" x14ac:dyDescent="0.25">
      <c r="A95" s="45">
        <v>81</v>
      </c>
      <c r="B95" s="45" t="s">
        <v>121</v>
      </c>
      <c r="C95" s="46" t="s">
        <v>10</v>
      </c>
      <c r="D95" s="47"/>
      <c r="E95" s="53" t="s">
        <v>10</v>
      </c>
      <c r="F95" s="52"/>
      <c r="G95" s="52"/>
      <c r="H95" s="52"/>
      <c r="I95" s="17">
        <f t="shared" si="11"/>
        <v>0</v>
      </c>
      <c r="J95">
        <f t="shared" si="12"/>
        <v>0</v>
      </c>
      <c r="K95">
        <f t="shared" si="13"/>
        <v>0</v>
      </c>
      <c r="L95">
        <f t="shared" si="14"/>
        <v>1</v>
      </c>
      <c r="M95">
        <f t="shared" si="15"/>
        <v>0</v>
      </c>
      <c r="N95">
        <f t="shared" si="16"/>
        <v>0</v>
      </c>
      <c r="O95">
        <f t="shared" si="17"/>
        <v>0</v>
      </c>
      <c r="P95">
        <f t="shared" si="18"/>
        <v>0</v>
      </c>
      <c r="Q95" s="16"/>
    </row>
    <row r="96" spans="1:17" ht="15.75" x14ac:dyDescent="0.25">
      <c r="A96" s="45">
        <v>82</v>
      </c>
      <c r="B96" s="45" t="s">
        <v>122</v>
      </c>
      <c r="C96" s="46"/>
      <c r="D96" s="47"/>
      <c r="E96" s="53" t="s">
        <v>10</v>
      </c>
      <c r="F96" s="52"/>
      <c r="G96" s="52"/>
      <c r="H96" s="52"/>
      <c r="I96" s="17">
        <f t="shared" si="11"/>
        <v>0</v>
      </c>
      <c r="J96">
        <f t="shared" si="12"/>
        <v>0</v>
      </c>
      <c r="K96">
        <f t="shared" si="13"/>
        <v>0</v>
      </c>
      <c r="L96">
        <f t="shared" si="14"/>
        <v>0</v>
      </c>
      <c r="M96">
        <f t="shared" si="15"/>
        <v>0</v>
      </c>
      <c r="N96">
        <f t="shared" si="16"/>
        <v>0</v>
      </c>
      <c r="O96">
        <f t="shared" si="17"/>
        <v>0</v>
      </c>
      <c r="P96">
        <f t="shared" si="18"/>
        <v>1</v>
      </c>
      <c r="Q96" s="16"/>
    </row>
    <row r="97" spans="1:17" ht="15.75" x14ac:dyDescent="0.25">
      <c r="A97" s="45">
        <v>83</v>
      </c>
      <c r="B97" s="45" t="s">
        <v>123</v>
      </c>
      <c r="C97" s="46"/>
      <c r="D97" s="47"/>
      <c r="E97" s="53" t="s">
        <v>10</v>
      </c>
      <c r="F97" s="52"/>
      <c r="G97" s="52"/>
      <c r="H97" s="52"/>
      <c r="I97" s="17">
        <f t="shared" si="11"/>
        <v>0</v>
      </c>
      <c r="J97">
        <f t="shared" si="12"/>
        <v>0</v>
      </c>
      <c r="K97">
        <f t="shared" si="13"/>
        <v>0</v>
      </c>
      <c r="L97">
        <f t="shared" si="14"/>
        <v>0</v>
      </c>
      <c r="M97">
        <f t="shared" si="15"/>
        <v>0</v>
      </c>
      <c r="N97">
        <f t="shared" si="16"/>
        <v>0</v>
      </c>
      <c r="O97">
        <f t="shared" si="17"/>
        <v>0</v>
      </c>
      <c r="P97">
        <f t="shared" si="18"/>
        <v>1</v>
      </c>
      <c r="Q97" s="16"/>
    </row>
    <row r="98" spans="1:17" ht="15.75" x14ac:dyDescent="0.25">
      <c r="A98" s="45">
        <v>84</v>
      </c>
      <c r="B98" s="45" t="s">
        <v>124</v>
      </c>
      <c r="C98" s="46" t="s">
        <v>10</v>
      </c>
      <c r="D98" s="47"/>
      <c r="E98" s="53" t="s">
        <v>10</v>
      </c>
      <c r="F98" s="52"/>
      <c r="G98" s="52"/>
      <c r="H98" s="52"/>
      <c r="I98" s="17">
        <f t="shared" si="11"/>
        <v>0</v>
      </c>
      <c r="J98">
        <f t="shared" si="12"/>
        <v>0</v>
      </c>
      <c r="K98">
        <f t="shared" si="13"/>
        <v>0</v>
      </c>
      <c r="L98">
        <f t="shared" si="14"/>
        <v>1</v>
      </c>
      <c r="M98">
        <f t="shared" si="15"/>
        <v>0</v>
      </c>
      <c r="N98">
        <f t="shared" si="16"/>
        <v>0</v>
      </c>
      <c r="O98">
        <f t="shared" si="17"/>
        <v>0</v>
      </c>
      <c r="P98">
        <f t="shared" si="18"/>
        <v>0</v>
      </c>
      <c r="Q98" s="16"/>
    </row>
    <row r="99" spans="1:17" ht="15.75" x14ac:dyDescent="0.25">
      <c r="A99" s="45">
        <v>85</v>
      </c>
      <c r="B99" s="45" t="s">
        <v>125</v>
      </c>
      <c r="C99" s="46"/>
      <c r="D99" s="47"/>
      <c r="E99" s="53" t="s">
        <v>10</v>
      </c>
      <c r="F99" s="52"/>
      <c r="G99" s="52"/>
      <c r="H99" s="52"/>
      <c r="I99" s="17">
        <f t="shared" si="11"/>
        <v>0</v>
      </c>
      <c r="J99">
        <f t="shared" si="12"/>
        <v>0</v>
      </c>
      <c r="K99">
        <f t="shared" si="13"/>
        <v>0</v>
      </c>
      <c r="L99">
        <f t="shared" si="14"/>
        <v>0</v>
      </c>
      <c r="M99">
        <f t="shared" si="15"/>
        <v>0</v>
      </c>
      <c r="N99">
        <f t="shared" si="16"/>
        <v>0</v>
      </c>
      <c r="O99">
        <f t="shared" si="17"/>
        <v>0</v>
      </c>
      <c r="P99">
        <f t="shared" si="18"/>
        <v>1</v>
      </c>
      <c r="Q99" s="16"/>
    </row>
    <row r="100" spans="1:17" ht="15.75" x14ac:dyDescent="0.25">
      <c r="A100" s="45">
        <v>86</v>
      </c>
      <c r="B100" s="45" t="s">
        <v>126</v>
      </c>
      <c r="C100" s="46"/>
      <c r="D100" s="47" t="s">
        <v>10</v>
      </c>
      <c r="E100" s="53" t="s">
        <v>10</v>
      </c>
      <c r="F100" s="52"/>
      <c r="G100" s="52"/>
      <c r="H100" s="52"/>
      <c r="I100" s="17">
        <f t="shared" si="11"/>
        <v>0</v>
      </c>
      <c r="J100">
        <f t="shared" si="12"/>
        <v>0</v>
      </c>
      <c r="K100">
        <f t="shared" si="13"/>
        <v>0</v>
      </c>
      <c r="L100">
        <f t="shared" si="14"/>
        <v>0</v>
      </c>
      <c r="M100">
        <f t="shared" si="15"/>
        <v>0</v>
      </c>
      <c r="N100">
        <f t="shared" si="16"/>
        <v>0</v>
      </c>
      <c r="O100">
        <f t="shared" si="17"/>
        <v>0</v>
      </c>
      <c r="P100">
        <f t="shared" si="18"/>
        <v>1</v>
      </c>
      <c r="Q100" s="16"/>
    </row>
    <row r="101" spans="1:17" ht="15.75" x14ac:dyDescent="0.25">
      <c r="A101" s="45">
        <v>87</v>
      </c>
      <c r="B101" s="45" t="s">
        <v>127</v>
      </c>
      <c r="C101" s="46" t="s">
        <v>10</v>
      </c>
      <c r="D101" s="47"/>
      <c r="E101" s="53" t="s">
        <v>10</v>
      </c>
      <c r="F101" s="52"/>
      <c r="G101" s="52"/>
      <c r="H101" s="52"/>
      <c r="I101" s="17">
        <f t="shared" si="11"/>
        <v>0</v>
      </c>
      <c r="J101">
        <f t="shared" si="12"/>
        <v>0</v>
      </c>
      <c r="K101">
        <f t="shared" si="13"/>
        <v>0</v>
      </c>
      <c r="L101">
        <f t="shared" si="14"/>
        <v>1</v>
      </c>
      <c r="M101">
        <f t="shared" si="15"/>
        <v>0</v>
      </c>
      <c r="N101">
        <f t="shared" si="16"/>
        <v>0</v>
      </c>
      <c r="O101">
        <f t="shared" si="17"/>
        <v>0</v>
      </c>
      <c r="P101">
        <f t="shared" si="18"/>
        <v>0</v>
      </c>
      <c r="Q101" s="16"/>
    </row>
    <row r="102" spans="1:17" ht="15.75" x14ac:dyDescent="0.25">
      <c r="A102" s="45">
        <v>88</v>
      </c>
      <c r="B102" s="45" t="s">
        <v>128</v>
      </c>
      <c r="C102" s="46"/>
      <c r="D102" s="47" t="s">
        <v>10</v>
      </c>
      <c r="E102" s="53" t="s">
        <v>10</v>
      </c>
      <c r="F102" s="52"/>
      <c r="G102" s="52"/>
      <c r="H102" s="52"/>
      <c r="I102" s="17">
        <f t="shared" si="11"/>
        <v>0</v>
      </c>
      <c r="J102">
        <f t="shared" si="12"/>
        <v>0</v>
      </c>
      <c r="K102">
        <f t="shared" si="13"/>
        <v>0</v>
      </c>
      <c r="L102">
        <f t="shared" si="14"/>
        <v>0</v>
      </c>
      <c r="M102">
        <f t="shared" si="15"/>
        <v>0</v>
      </c>
      <c r="N102">
        <f t="shared" si="16"/>
        <v>0</v>
      </c>
      <c r="O102">
        <f t="shared" si="17"/>
        <v>0</v>
      </c>
      <c r="P102">
        <f t="shared" si="18"/>
        <v>1</v>
      </c>
      <c r="Q102" s="16"/>
    </row>
    <row r="103" spans="1:17" ht="15.75" x14ac:dyDescent="0.25">
      <c r="A103" s="45">
        <v>89</v>
      </c>
      <c r="B103" s="45" t="s">
        <v>129</v>
      </c>
      <c r="C103" s="46" t="s">
        <v>10</v>
      </c>
      <c r="D103" s="47"/>
      <c r="E103" s="53" t="s">
        <v>10</v>
      </c>
      <c r="F103" s="52"/>
      <c r="G103" s="52"/>
      <c r="H103" s="52"/>
      <c r="I103" s="17">
        <f t="shared" si="11"/>
        <v>0</v>
      </c>
      <c r="J103">
        <f t="shared" si="12"/>
        <v>0</v>
      </c>
      <c r="K103">
        <f t="shared" si="13"/>
        <v>0</v>
      </c>
      <c r="L103">
        <f t="shared" si="14"/>
        <v>1</v>
      </c>
      <c r="M103">
        <f t="shared" si="15"/>
        <v>0</v>
      </c>
      <c r="N103">
        <f t="shared" si="16"/>
        <v>0</v>
      </c>
      <c r="O103">
        <f t="shared" si="17"/>
        <v>0</v>
      </c>
      <c r="P103">
        <f t="shared" si="18"/>
        <v>0</v>
      </c>
      <c r="Q103" s="16"/>
    </row>
    <row r="104" spans="1:17" ht="15.75" x14ac:dyDescent="0.25">
      <c r="A104" s="45">
        <v>90</v>
      </c>
      <c r="B104" s="45" t="s">
        <v>130</v>
      </c>
      <c r="C104" s="46" t="s">
        <v>10</v>
      </c>
      <c r="D104" s="47"/>
      <c r="E104" s="53" t="s">
        <v>10</v>
      </c>
      <c r="F104" s="52"/>
      <c r="G104" s="52"/>
      <c r="H104" s="52"/>
      <c r="I104" s="17">
        <f t="shared" si="11"/>
        <v>0</v>
      </c>
      <c r="J104">
        <f t="shared" si="12"/>
        <v>0</v>
      </c>
      <c r="K104">
        <f t="shared" si="13"/>
        <v>0</v>
      </c>
      <c r="L104">
        <f t="shared" si="14"/>
        <v>1</v>
      </c>
      <c r="M104">
        <f t="shared" si="15"/>
        <v>0</v>
      </c>
      <c r="N104">
        <f t="shared" si="16"/>
        <v>0</v>
      </c>
      <c r="O104">
        <f t="shared" si="17"/>
        <v>0</v>
      </c>
      <c r="P104">
        <f t="shared" si="18"/>
        <v>0</v>
      </c>
      <c r="Q104" s="16"/>
    </row>
    <row r="105" spans="1:17" ht="15.75" x14ac:dyDescent="0.25">
      <c r="A105" s="45">
        <v>91</v>
      </c>
      <c r="B105" s="45" t="s">
        <v>131</v>
      </c>
      <c r="C105" s="46" t="s">
        <v>10</v>
      </c>
      <c r="D105" s="47"/>
      <c r="E105" s="53" t="s">
        <v>10</v>
      </c>
      <c r="F105" s="52"/>
      <c r="G105" s="52"/>
      <c r="H105" s="52"/>
      <c r="I105" s="17">
        <f t="shared" si="11"/>
        <v>0</v>
      </c>
      <c r="J105">
        <f t="shared" si="12"/>
        <v>0</v>
      </c>
      <c r="K105">
        <f t="shared" si="13"/>
        <v>0</v>
      </c>
      <c r="L105">
        <f t="shared" si="14"/>
        <v>1</v>
      </c>
      <c r="M105">
        <f t="shared" si="15"/>
        <v>0</v>
      </c>
      <c r="N105">
        <f t="shared" si="16"/>
        <v>0</v>
      </c>
      <c r="O105">
        <f t="shared" si="17"/>
        <v>0</v>
      </c>
      <c r="P105">
        <f t="shared" si="18"/>
        <v>0</v>
      </c>
      <c r="Q105" s="16"/>
    </row>
    <row r="106" spans="1:17" ht="15.75" x14ac:dyDescent="0.25">
      <c r="A106" s="45">
        <v>92</v>
      </c>
      <c r="B106" s="45" t="s">
        <v>132</v>
      </c>
      <c r="C106" s="46" t="s">
        <v>10</v>
      </c>
      <c r="D106" s="47"/>
      <c r="E106" s="53" t="s">
        <v>10</v>
      </c>
      <c r="F106" s="52"/>
      <c r="G106" s="52"/>
      <c r="H106" s="52"/>
      <c r="I106" s="17">
        <f t="shared" si="11"/>
        <v>0</v>
      </c>
      <c r="J106">
        <f t="shared" si="12"/>
        <v>0</v>
      </c>
      <c r="K106">
        <f t="shared" si="13"/>
        <v>0</v>
      </c>
      <c r="L106">
        <f t="shared" si="14"/>
        <v>1</v>
      </c>
      <c r="M106">
        <f t="shared" si="15"/>
        <v>0</v>
      </c>
      <c r="N106">
        <f t="shared" si="16"/>
        <v>0</v>
      </c>
      <c r="O106">
        <f t="shared" si="17"/>
        <v>0</v>
      </c>
      <c r="P106">
        <f t="shared" si="18"/>
        <v>0</v>
      </c>
      <c r="Q106" s="16"/>
    </row>
    <row r="107" spans="1:17" ht="15.75" x14ac:dyDescent="0.25">
      <c r="A107" s="45">
        <v>93</v>
      </c>
      <c r="B107" s="45" t="s">
        <v>133</v>
      </c>
      <c r="C107" s="46" t="s">
        <v>10</v>
      </c>
      <c r="D107" s="47"/>
      <c r="E107" s="53" t="s">
        <v>10</v>
      </c>
      <c r="F107" s="52"/>
      <c r="G107" s="52"/>
      <c r="H107" s="52"/>
      <c r="I107" s="17">
        <f t="shared" si="11"/>
        <v>0</v>
      </c>
      <c r="J107">
        <f t="shared" si="12"/>
        <v>0</v>
      </c>
      <c r="K107">
        <f t="shared" si="13"/>
        <v>0</v>
      </c>
      <c r="L107">
        <f t="shared" si="14"/>
        <v>1</v>
      </c>
      <c r="M107">
        <f t="shared" si="15"/>
        <v>0</v>
      </c>
      <c r="N107">
        <f t="shared" si="16"/>
        <v>0</v>
      </c>
      <c r="O107">
        <f t="shared" si="17"/>
        <v>0</v>
      </c>
      <c r="P107">
        <f t="shared" si="18"/>
        <v>0</v>
      </c>
      <c r="Q107" s="16"/>
    </row>
    <row r="108" spans="1:17" ht="15.75" x14ac:dyDescent="0.25">
      <c r="A108" s="45">
        <v>94</v>
      </c>
      <c r="B108" s="45" t="s">
        <v>134</v>
      </c>
      <c r="C108" s="46"/>
      <c r="D108" s="47"/>
      <c r="E108" s="53" t="s">
        <v>10</v>
      </c>
      <c r="F108" s="52"/>
      <c r="G108" s="52"/>
      <c r="H108" s="52"/>
      <c r="I108" s="17">
        <f t="shared" si="11"/>
        <v>0</v>
      </c>
      <c r="J108">
        <f t="shared" si="12"/>
        <v>0</v>
      </c>
      <c r="K108">
        <f t="shared" si="13"/>
        <v>0</v>
      </c>
      <c r="L108">
        <f t="shared" si="14"/>
        <v>0</v>
      </c>
      <c r="M108">
        <f t="shared" si="15"/>
        <v>0</v>
      </c>
      <c r="N108">
        <f t="shared" si="16"/>
        <v>0</v>
      </c>
      <c r="O108">
        <f t="shared" si="17"/>
        <v>0</v>
      </c>
      <c r="P108">
        <f t="shared" si="18"/>
        <v>1</v>
      </c>
      <c r="Q108" s="16"/>
    </row>
    <row r="109" spans="1:17" ht="15.75" x14ac:dyDescent="0.25">
      <c r="A109" s="45">
        <v>95</v>
      </c>
      <c r="B109" s="45" t="s">
        <v>135</v>
      </c>
      <c r="C109" s="46"/>
      <c r="D109" s="47"/>
      <c r="E109" s="53" t="s">
        <v>10</v>
      </c>
      <c r="F109" s="52"/>
      <c r="G109" s="52"/>
      <c r="H109" s="52"/>
      <c r="I109" s="17">
        <f t="shared" si="11"/>
        <v>0</v>
      </c>
      <c r="J109">
        <f t="shared" si="12"/>
        <v>0</v>
      </c>
      <c r="K109">
        <f t="shared" si="13"/>
        <v>0</v>
      </c>
      <c r="L109">
        <f t="shared" si="14"/>
        <v>0</v>
      </c>
      <c r="M109">
        <f t="shared" si="15"/>
        <v>0</v>
      </c>
      <c r="N109">
        <f t="shared" si="16"/>
        <v>0</v>
      </c>
      <c r="O109">
        <f t="shared" si="17"/>
        <v>0</v>
      </c>
      <c r="P109">
        <f t="shared" si="18"/>
        <v>1</v>
      </c>
      <c r="Q109" s="16"/>
    </row>
    <row r="110" spans="1:17" ht="15.75" x14ac:dyDescent="0.25">
      <c r="A110" s="45">
        <v>96</v>
      </c>
      <c r="B110" s="45" t="s">
        <v>136</v>
      </c>
      <c r="C110" s="46"/>
      <c r="D110" s="47"/>
      <c r="E110" s="53" t="s">
        <v>10</v>
      </c>
      <c r="F110" s="52"/>
      <c r="G110" s="52"/>
      <c r="H110" s="52"/>
      <c r="I110" s="17">
        <f t="shared" si="11"/>
        <v>0</v>
      </c>
      <c r="J110">
        <f t="shared" si="12"/>
        <v>0</v>
      </c>
      <c r="K110">
        <f t="shared" si="13"/>
        <v>0</v>
      </c>
      <c r="L110">
        <f t="shared" si="14"/>
        <v>0</v>
      </c>
      <c r="M110">
        <f t="shared" si="15"/>
        <v>0</v>
      </c>
      <c r="N110">
        <f t="shared" si="16"/>
        <v>0</v>
      </c>
      <c r="O110">
        <f t="shared" si="17"/>
        <v>0</v>
      </c>
      <c r="P110">
        <f t="shared" si="18"/>
        <v>1</v>
      </c>
      <c r="Q110" s="16"/>
    </row>
    <row r="111" spans="1:17" ht="15.75" x14ac:dyDescent="0.25">
      <c r="A111" s="45">
        <v>97</v>
      </c>
      <c r="B111" s="45" t="s">
        <v>137</v>
      </c>
      <c r="C111" s="46"/>
      <c r="D111" s="47"/>
      <c r="E111" s="53" t="s">
        <v>10</v>
      </c>
      <c r="F111" s="52"/>
      <c r="G111" s="52"/>
      <c r="H111" s="52"/>
      <c r="I111" s="17">
        <f t="shared" si="11"/>
        <v>0</v>
      </c>
      <c r="J111">
        <f t="shared" si="12"/>
        <v>0</v>
      </c>
      <c r="K111">
        <f t="shared" si="13"/>
        <v>0</v>
      </c>
      <c r="L111">
        <f t="shared" si="14"/>
        <v>0</v>
      </c>
      <c r="M111">
        <f t="shared" si="15"/>
        <v>0</v>
      </c>
      <c r="N111">
        <f t="shared" si="16"/>
        <v>0</v>
      </c>
      <c r="O111">
        <f t="shared" si="17"/>
        <v>0</v>
      </c>
      <c r="P111">
        <f t="shared" si="18"/>
        <v>1</v>
      </c>
      <c r="Q111" s="16"/>
    </row>
    <row r="112" spans="1:17" ht="15.75" x14ac:dyDescent="0.25">
      <c r="A112" s="45">
        <v>98</v>
      </c>
      <c r="B112" s="45" t="s">
        <v>138</v>
      </c>
      <c r="C112" s="46" t="s">
        <v>10</v>
      </c>
      <c r="D112" s="47"/>
      <c r="E112" s="53" t="s">
        <v>10</v>
      </c>
      <c r="F112" s="52"/>
      <c r="G112" s="52"/>
      <c r="H112" s="52"/>
      <c r="I112" s="17">
        <f t="shared" si="11"/>
        <v>0</v>
      </c>
      <c r="J112">
        <f t="shared" si="12"/>
        <v>0</v>
      </c>
      <c r="K112">
        <f t="shared" si="13"/>
        <v>0</v>
      </c>
      <c r="L112">
        <f t="shared" si="14"/>
        <v>1</v>
      </c>
      <c r="M112">
        <f t="shared" si="15"/>
        <v>0</v>
      </c>
      <c r="N112">
        <f t="shared" si="16"/>
        <v>0</v>
      </c>
      <c r="O112">
        <f t="shared" si="17"/>
        <v>0</v>
      </c>
      <c r="P112">
        <f t="shared" si="18"/>
        <v>0</v>
      </c>
      <c r="Q112" s="16"/>
    </row>
    <row r="113" spans="1:17" ht="15.75" x14ac:dyDescent="0.25">
      <c r="A113" s="45">
        <v>99</v>
      </c>
      <c r="B113" s="45" t="s">
        <v>139</v>
      </c>
      <c r="C113" s="46"/>
      <c r="D113" s="47"/>
      <c r="E113" s="53" t="s">
        <v>10</v>
      </c>
      <c r="F113" s="52"/>
      <c r="G113" s="52"/>
      <c r="H113" s="52"/>
      <c r="I113" s="17">
        <f t="shared" si="11"/>
        <v>0</v>
      </c>
      <c r="J113">
        <f t="shared" si="12"/>
        <v>0</v>
      </c>
      <c r="K113">
        <f t="shared" si="13"/>
        <v>0</v>
      </c>
      <c r="L113">
        <f t="shared" si="14"/>
        <v>0</v>
      </c>
      <c r="M113">
        <f t="shared" si="15"/>
        <v>0</v>
      </c>
      <c r="N113">
        <f t="shared" si="16"/>
        <v>0</v>
      </c>
      <c r="O113">
        <f t="shared" si="17"/>
        <v>0</v>
      </c>
      <c r="P113">
        <f t="shared" si="18"/>
        <v>1</v>
      </c>
      <c r="Q113" s="16"/>
    </row>
    <row r="114" spans="1:17" ht="15.75" x14ac:dyDescent="0.25">
      <c r="A114" s="45">
        <v>100</v>
      </c>
      <c r="B114" s="45" t="s">
        <v>140</v>
      </c>
      <c r="C114" s="46" t="s">
        <v>10</v>
      </c>
      <c r="D114" s="47"/>
      <c r="E114" s="53" t="s">
        <v>10</v>
      </c>
      <c r="F114" s="52"/>
      <c r="G114" s="52"/>
      <c r="H114" s="52"/>
      <c r="I114" s="17">
        <f t="shared" si="11"/>
        <v>0</v>
      </c>
      <c r="J114">
        <f t="shared" si="12"/>
        <v>0</v>
      </c>
      <c r="K114">
        <f t="shared" si="13"/>
        <v>0</v>
      </c>
      <c r="L114">
        <f t="shared" si="14"/>
        <v>1</v>
      </c>
      <c r="M114">
        <f t="shared" si="15"/>
        <v>0</v>
      </c>
      <c r="N114">
        <f t="shared" si="16"/>
        <v>0</v>
      </c>
      <c r="O114">
        <f t="shared" si="17"/>
        <v>0</v>
      </c>
      <c r="P114">
        <f t="shared" si="18"/>
        <v>0</v>
      </c>
      <c r="Q114" s="16"/>
    </row>
    <row r="115" spans="1:17" ht="15.75" x14ac:dyDescent="0.25">
      <c r="A115" s="45">
        <v>101</v>
      </c>
      <c r="B115" s="45" t="s">
        <v>141</v>
      </c>
      <c r="C115" s="46" t="s">
        <v>10</v>
      </c>
      <c r="D115" s="47"/>
      <c r="E115" s="53" t="s">
        <v>10</v>
      </c>
      <c r="F115" s="52"/>
      <c r="G115" s="52"/>
      <c r="H115" s="52"/>
      <c r="I115" s="17">
        <f t="shared" si="11"/>
        <v>0</v>
      </c>
      <c r="J115">
        <f t="shared" si="12"/>
        <v>0</v>
      </c>
      <c r="K115">
        <f t="shared" si="13"/>
        <v>0</v>
      </c>
      <c r="L115">
        <f t="shared" si="14"/>
        <v>1</v>
      </c>
      <c r="M115">
        <f t="shared" si="15"/>
        <v>0</v>
      </c>
      <c r="N115">
        <f t="shared" si="16"/>
        <v>0</v>
      </c>
      <c r="O115">
        <f t="shared" si="17"/>
        <v>0</v>
      </c>
      <c r="P115">
        <f t="shared" si="18"/>
        <v>0</v>
      </c>
      <c r="Q115" s="16"/>
    </row>
    <row r="116" spans="1:17" ht="15.75" x14ac:dyDescent="0.25">
      <c r="A116" s="45">
        <v>102</v>
      </c>
      <c r="B116" s="45" t="s">
        <v>142</v>
      </c>
      <c r="C116" s="46"/>
      <c r="D116" s="47"/>
      <c r="E116" s="53" t="s">
        <v>10</v>
      </c>
      <c r="F116" s="52"/>
      <c r="G116" s="52"/>
      <c r="H116" s="52"/>
      <c r="I116" s="17">
        <f t="shared" si="11"/>
        <v>0</v>
      </c>
      <c r="J116">
        <f t="shared" si="12"/>
        <v>0</v>
      </c>
      <c r="K116">
        <f t="shared" si="13"/>
        <v>0</v>
      </c>
      <c r="L116">
        <f t="shared" si="14"/>
        <v>0</v>
      </c>
      <c r="M116">
        <f t="shared" si="15"/>
        <v>0</v>
      </c>
      <c r="N116">
        <f t="shared" si="16"/>
        <v>0</v>
      </c>
      <c r="O116">
        <f t="shared" si="17"/>
        <v>0</v>
      </c>
      <c r="P116">
        <f t="shared" si="18"/>
        <v>1</v>
      </c>
      <c r="Q116" s="16"/>
    </row>
    <row r="117" spans="1:17" ht="15.75" x14ac:dyDescent="0.25">
      <c r="A117" s="45">
        <v>103</v>
      </c>
      <c r="B117" s="45" t="s">
        <v>143</v>
      </c>
      <c r="C117" s="46" t="s">
        <v>10</v>
      </c>
      <c r="D117" s="47"/>
      <c r="E117" s="53" t="s">
        <v>10</v>
      </c>
      <c r="F117" s="52"/>
      <c r="G117" s="52"/>
      <c r="H117" s="52"/>
      <c r="I117" s="17">
        <f t="shared" si="11"/>
        <v>0</v>
      </c>
      <c r="J117">
        <f t="shared" si="12"/>
        <v>0</v>
      </c>
      <c r="K117">
        <f t="shared" si="13"/>
        <v>0</v>
      </c>
      <c r="L117">
        <f t="shared" si="14"/>
        <v>1</v>
      </c>
      <c r="M117">
        <f t="shared" si="15"/>
        <v>0</v>
      </c>
      <c r="N117">
        <f t="shared" si="16"/>
        <v>0</v>
      </c>
      <c r="O117">
        <f t="shared" si="17"/>
        <v>0</v>
      </c>
      <c r="P117">
        <f t="shared" si="18"/>
        <v>0</v>
      </c>
      <c r="Q117" s="16"/>
    </row>
    <row r="118" spans="1:17" ht="15.75" x14ac:dyDescent="0.25">
      <c r="A118" s="45">
        <v>104</v>
      </c>
      <c r="B118" s="45" t="s">
        <v>144</v>
      </c>
      <c r="C118" s="46"/>
      <c r="D118" s="47" t="s">
        <v>10</v>
      </c>
      <c r="E118" s="53" t="s">
        <v>10</v>
      </c>
      <c r="F118" s="52"/>
      <c r="G118" s="52"/>
      <c r="H118" s="52"/>
      <c r="I118" s="17">
        <f t="shared" si="11"/>
        <v>0</v>
      </c>
      <c r="J118">
        <f t="shared" si="12"/>
        <v>0</v>
      </c>
      <c r="K118">
        <f t="shared" si="13"/>
        <v>0</v>
      </c>
      <c r="L118">
        <f t="shared" si="14"/>
        <v>0</v>
      </c>
      <c r="M118">
        <f t="shared" si="15"/>
        <v>0</v>
      </c>
      <c r="N118">
        <f t="shared" si="16"/>
        <v>0</v>
      </c>
      <c r="O118">
        <f t="shared" si="17"/>
        <v>0</v>
      </c>
      <c r="P118">
        <f t="shared" si="18"/>
        <v>1</v>
      </c>
      <c r="Q118" s="16"/>
    </row>
    <row r="119" spans="1:17" ht="15.75" x14ac:dyDescent="0.25">
      <c r="A119" s="45">
        <v>105</v>
      </c>
      <c r="B119" s="45" t="s">
        <v>145</v>
      </c>
      <c r="C119" s="46"/>
      <c r="D119" s="47" t="s">
        <v>10</v>
      </c>
      <c r="E119" s="53" t="s">
        <v>10</v>
      </c>
      <c r="F119" s="52"/>
      <c r="G119" s="52"/>
      <c r="H119" s="52"/>
      <c r="I119" s="17">
        <f t="shared" si="11"/>
        <v>0</v>
      </c>
      <c r="J119">
        <f t="shared" si="12"/>
        <v>0</v>
      </c>
      <c r="K119">
        <f t="shared" si="13"/>
        <v>0</v>
      </c>
      <c r="L119">
        <f t="shared" si="14"/>
        <v>0</v>
      </c>
      <c r="M119">
        <f t="shared" si="15"/>
        <v>0</v>
      </c>
      <c r="N119">
        <f t="shared" si="16"/>
        <v>0</v>
      </c>
      <c r="O119">
        <f t="shared" si="17"/>
        <v>0</v>
      </c>
      <c r="P119">
        <f t="shared" si="18"/>
        <v>1</v>
      </c>
      <c r="Q119" s="16"/>
    </row>
    <row r="120" spans="1:17" ht="15.75" x14ac:dyDescent="0.25">
      <c r="A120" s="45">
        <v>106</v>
      </c>
      <c r="B120" s="45" t="s">
        <v>146</v>
      </c>
      <c r="C120" s="46"/>
      <c r="D120" s="47"/>
      <c r="E120" s="53" t="s">
        <v>10</v>
      </c>
      <c r="F120" s="52"/>
      <c r="G120" s="52"/>
      <c r="H120" s="52"/>
      <c r="I120" s="17">
        <f t="shared" si="11"/>
        <v>0</v>
      </c>
      <c r="J120">
        <f t="shared" si="12"/>
        <v>0</v>
      </c>
      <c r="K120">
        <f t="shared" si="13"/>
        <v>0</v>
      </c>
      <c r="L120">
        <f t="shared" si="14"/>
        <v>0</v>
      </c>
      <c r="M120">
        <f t="shared" si="15"/>
        <v>0</v>
      </c>
      <c r="N120">
        <f t="shared" si="16"/>
        <v>0</v>
      </c>
      <c r="O120">
        <f t="shared" si="17"/>
        <v>0</v>
      </c>
      <c r="P120">
        <f t="shared" si="18"/>
        <v>1</v>
      </c>
      <c r="Q120" s="16"/>
    </row>
    <row r="121" spans="1:17" ht="15.75" x14ac:dyDescent="0.25">
      <c r="A121" s="45">
        <v>107</v>
      </c>
      <c r="B121" s="45" t="s">
        <v>147</v>
      </c>
      <c r="C121" s="46" t="s">
        <v>10</v>
      </c>
      <c r="D121" s="47"/>
      <c r="E121" s="53" t="s">
        <v>10</v>
      </c>
      <c r="F121" s="52"/>
      <c r="G121" s="52"/>
      <c r="H121" s="52"/>
      <c r="I121" s="17">
        <f t="shared" si="11"/>
        <v>0</v>
      </c>
      <c r="J121">
        <f t="shared" si="12"/>
        <v>0</v>
      </c>
      <c r="K121">
        <f t="shared" si="13"/>
        <v>0</v>
      </c>
      <c r="L121">
        <f t="shared" si="14"/>
        <v>1</v>
      </c>
      <c r="M121">
        <f t="shared" si="15"/>
        <v>0</v>
      </c>
      <c r="N121">
        <f t="shared" si="16"/>
        <v>0</v>
      </c>
      <c r="O121">
        <f t="shared" si="17"/>
        <v>0</v>
      </c>
      <c r="P121">
        <f t="shared" si="18"/>
        <v>0</v>
      </c>
      <c r="Q121" s="16"/>
    </row>
    <row r="122" spans="1:17" ht="15.75" x14ac:dyDescent="0.25">
      <c r="A122" s="45">
        <v>108</v>
      </c>
      <c r="B122" s="45" t="s">
        <v>148</v>
      </c>
      <c r="C122" s="46"/>
      <c r="D122" s="47"/>
      <c r="E122" s="53" t="s">
        <v>10</v>
      </c>
      <c r="F122" s="52"/>
      <c r="G122" s="52"/>
      <c r="H122" s="52"/>
      <c r="I122" s="17">
        <f t="shared" si="11"/>
        <v>0</v>
      </c>
      <c r="J122">
        <f t="shared" si="12"/>
        <v>0</v>
      </c>
      <c r="K122">
        <f t="shared" si="13"/>
        <v>0</v>
      </c>
      <c r="L122">
        <f t="shared" si="14"/>
        <v>0</v>
      </c>
      <c r="M122">
        <f t="shared" si="15"/>
        <v>0</v>
      </c>
      <c r="N122">
        <f t="shared" si="16"/>
        <v>0</v>
      </c>
      <c r="O122">
        <f t="shared" si="17"/>
        <v>0</v>
      </c>
      <c r="P122">
        <f t="shared" si="18"/>
        <v>1</v>
      </c>
      <c r="Q122" s="16"/>
    </row>
    <row r="123" spans="1:17" ht="15.75" x14ac:dyDescent="0.25">
      <c r="A123" s="45">
        <v>109</v>
      </c>
      <c r="B123" s="45" t="s">
        <v>149</v>
      </c>
      <c r="C123" s="46" t="s">
        <v>10</v>
      </c>
      <c r="D123" s="47"/>
      <c r="E123" s="53" t="s">
        <v>10</v>
      </c>
      <c r="F123" s="52"/>
      <c r="G123" s="52"/>
      <c r="H123" s="52"/>
      <c r="I123" s="17">
        <f t="shared" si="11"/>
        <v>0</v>
      </c>
      <c r="J123">
        <f t="shared" si="12"/>
        <v>0</v>
      </c>
      <c r="K123">
        <f t="shared" si="13"/>
        <v>0</v>
      </c>
      <c r="L123">
        <f t="shared" si="14"/>
        <v>1</v>
      </c>
      <c r="M123">
        <f t="shared" si="15"/>
        <v>0</v>
      </c>
      <c r="N123">
        <f t="shared" si="16"/>
        <v>0</v>
      </c>
      <c r="O123">
        <f t="shared" si="17"/>
        <v>0</v>
      </c>
      <c r="P123">
        <f t="shared" si="18"/>
        <v>0</v>
      </c>
      <c r="Q123" s="16"/>
    </row>
    <row r="124" spans="1:17" ht="15.75" x14ac:dyDescent="0.25">
      <c r="A124" s="45">
        <v>110</v>
      </c>
      <c r="B124" s="45" t="s">
        <v>150</v>
      </c>
      <c r="C124" s="46"/>
      <c r="D124" s="47"/>
      <c r="E124" s="53" t="s">
        <v>10</v>
      </c>
      <c r="F124" s="52"/>
      <c r="G124" s="52"/>
      <c r="H124" s="52"/>
      <c r="I124" s="17">
        <f t="shared" si="11"/>
        <v>0</v>
      </c>
      <c r="J124">
        <f t="shared" si="12"/>
        <v>0</v>
      </c>
      <c r="K124">
        <f t="shared" si="13"/>
        <v>0</v>
      </c>
      <c r="L124">
        <f t="shared" si="14"/>
        <v>0</v>
      </c>
      <c r="M124">
        <f t="shared" si="15"/>
        <v>0</v>
      </c>
      <c r="N124">
        <f t="shared" si="16"/>
        <v>0</v>
      </c>
      <c r="O124">
        <f t="shared" si="17"/>
        <v>0</v>
      </c>
      <c r="P124">
        <f t="shared" si="18"/>
        <v>1</v>
      </c>
      <c r="Q124" s="16"/>
    </row>
    <row r="125" spans="1:17" ht="15.75" x14ac:dyDescent="0.25">
      <c r="A125" s="45">
        <v>111</v>
      </c>
      <c r="B125" s="45" t="s">
        <v>151</v>
      </c>
      <c r="C125" s="46"/>
      <c r="D125" s="47"/>
      <c r="E125" s="53" t="s">
        <v>10</v>
      </c>
      <c r="F125" s="52"/>
      <c r="G125" s="52"/>
      <c r="H125" s="52"/>
      <c r="I125" s="17">
        <f t="shared" si="11"/>
        <v>0</v>
      </c>
      <c r="J125">
        <f t="shared" si="12"/>
        <v>0</v>
      </c>
      <c r="K125">
        <f t="shared" si="13"/>
        <v>0</v>
      </c>
      <c r="L125">
        <f t="shared" si="14"/>
        <v>0</v>
      </c>
      <c r="M125">
        <f t="shared" si="15"/>
        <v>0</v>
      </c>
      <c r="N125">
        <f t="shared" si="16"/>
        <v>0</v>
      </c>
      <c r="O125">
        <f t="shared" si="17"/>
        <v>0</v>
      </c>
      <c r="P125">
        <f t="shared" si="18"/>
        <v>1</v>
      </c>
      <c r="Q125" s="16"/>
    </row>
    <row r="126" spans="1:17" ht="15.75" x14ac:dyDescent="0.25">
      <c r="A126" s="45">
        <v>112</v>
      </c>
      <c r="B126" s="45" t="s">
        <v>152</v>
      </c>
      <c r="C126" s="46"/>
      <c r="D126" s="47"/>
      <c r="E126" s="53" t="s">
        <v>10</v>
      </c>
      <c r="F126" s="52"/>
      <c r="G126" s="52"/>
      <c r="H126" s="52"/>
      <c r="I126" s="17">
        <f t="shared" si="11"/>
        <v>0</v>
      </c>
      <c r="J126">
        <f t="shared" si="12"/>
        <v>0</v>
      </c>
      <c r="K126">
        <f t="shared" si="13"/>
        <v>0</v>
      </c>
      <c r="L126">
        <f t="shared" si="14"/>
        <v>0</v>
      </c>
      <c r="M126">
        <f t="shared" si="15"/>
        <v>0</v>
      </c>
      <c r="N126">
        <f t="shared" si="16"/>
        <v>0</v>
      </c>
      <c r="O126">
        <f t="shared" si="17"/>
        <v>0</v>
      </c>
      <c r="P126">
        <f t="shared" si="18"/>
        <v>1</v>
      </c>
      <c r="Q126" s="16"/>
    </row>
    <row r="127" spans="1:17" ht="15.75" x14ac:dyDescent="0.25">
      <c r="A127" s="45">
        <v>113</v>
      </c>
      <c r="B127" s="45" t="s">
        <v>153</v>
      </c>
      <c r="C127" s="46"/>
      <c r="D127" s="47"/>
      <c r="E127" s="53" t="s">
        <v>10</v>
      </c>
      <c r="F127" s="52"/>
      <c r="G127" s="52"/>
      <c r="H127" s="52"/>
      <c r="I127" s="17">
        <f t="shared" si="11"/>
        <v>0</v>
      </c>
      <c r="J127">
        <f t="shared" si="12"/>
        <v>0</v>
      </c>
      <c r="K127">
        <f t="shared" si="13"/>
        <v>0</v>
      </c>
      <c r="L127">
        <f t="shared" si="14"/>
        <v>0</v>
      </c>
      <c r="M127">
        <f t="shared" si="15"/>
        <v>0</v>
      </c>
      <c r="N127">
        <f t="shared" si="16"/>
        <v>0</v>
      </c>
      <c r="O127">
        <f t="shared" si="17"/>
        <v>0</v>
      </c>
      <c r="P127">
        <f t="shared" si="18"/>
        <v>1</v>
      </c>
      <c r="Q127" s="16"/>
    </row>
    <row r="128" spans="1:17" ht="15.75" x14ac:dyDescent="0.25">
      <c r="A128" s="45">
        <v>114</v>
      </c>
      <c r="B128" s="45" t="s">
        <v>154</v>
      </c>
      <c r="C128" s="46" t="s">
        <v>10</v>
      </c>
      <c r="D128" s="47"/>
      <c r="E128" s="53" t="s">
        <v>10</v>
      </c>
      <c r="F128" s="52"/>
      <c r="G128" s="52"/>
      <c r="H128" s="52"/>
      <c r="I128" s="17">
        <f t="shared" si="11"/>
        <v>0</v>
      </c>
      <c r="J128">
        <f t="shared" si="12"/>
        <v>0</v>
      </c>
      <c r="K128">
        <f t="shared" si="13"/>
        <v>0</v>
      </c>
      <c r="L128">
        <f t="shared" si="14"/>
        <v>1</v>
      </c>
      <c r="M128">
        <f t="shared" si="15"/>
        <v>0</v>
      </c>
      <c r="N128">
        <f t="shared" si="16"/>
        <v>0</v>
      </c>
      <c r="O128">
        <f t="shared" si="17"/>
        <v>0</v>
      </c>
      <c r="P128">
        <f t="shared" si="18"/>
        <v>0</v>
      </c>
      <c r="Q128" s="16"/>
    </row>
    <row r="129" spans="1:17" ht="15.75" x14ac:dyDescent="0.25">
      <c r="A129" s="45">
        <v>115</v>
      </c>
      <c r="B129" s="45" t="s">
        <v>155</v>
      </c>
      <c r="C129" s="46"/>
      <c r="D129" s="47"/>
      <c r="E129" s="53" t="s">
        <v>10</v>
      </c>
      <c r="F129" s="52"/>
      <c r="G129" s="52"/>
      <c r="H129" s="52"/>
      <c r="I129" s="17">
        <f t="shared" si="11"/>
        <v>0</v>
      </c>
      <c r="J129">
        <f t="shared" si="12"/>
        <v>0</v>
      </c>
      <c r="K129">
        <f t="shared" si="13"/>
        <v>0</v>
      </c>
      <c r="L129">
        <f t="shared" si="14"/>
        <v>0</v>
      </c>
      <c r="M129">
        <f t="shared" si="15"/>
        <v>0</v>
      </c>
      <c r="N129">
        <f t="shared" si="16"/>
        <v>0</v>
      </c>
      <c r="O129">
        <f t="shared" si="17"/>
        <v>0</v>
      </c>
      <c r="P129">
        <f t="shared" si="18"/>
        <v>1</v>
      </c>
      <c r="Q129" s="16"/>
    </row>
    <row r="130" spans="1:17" ht="15.75" x14ac:dyDescent="0.25">
      <c r="A130" s="45">
        <v>116</v>
      </c>
      <c r="B130" s="45" t="s">
        <v>156</v>
      </c>
      <c r="C130" s="46"/>
      <c r="D130" s="47"/>
      <c r="E130" s="53" t="s">
        <v>10</v>
      </c>
      <c r="F130" s="52"/>
      <c r="G130" s="52"/>
      <c r="H130" s="52"/>
      <c r="I130" s="17">
        <f t="shared" si="11"/>
        <v>0</v>
      </c>
      <c r="J130">
        <f t="shared" si="12"/>
        <v>0</v>
      </c>
      <c r="K130">
        <f t="shared" si="13"/>
        <v>0</v>
      </c>
      <c r="L130">
        <f t="shared" si="14"/>
        <v>0</v>
      </c>
      <c r="M130">
        <f t="shared" si="15"/>
        <v>0</v>
      </c>
      <c r="N130">
        <f t="shared" si="16"/>
        <v>0</v>
      </c>
      <c r="O130">
        <f t="shared" si="17"/>
        <v>0</v>
      </c>
      <c r="P130">
        <f t="shared" si="18"/>
        <v>1</v>
      </c>
      <c r="Q130" s="16"/>
    </row>
    <row r="131" spans="1:17" ht="15.75" x14ac:dyDescent="0.25">
      <c r="A131" s="45">
        <v>117</v>
      </c>
      <c r="B131" s="45" t="s">
        <v>157</v>
      </c>
      <c r="C131" s="46" t="s">
        <v>10</v>
      </c>
      <c r="D131" s="47"/>
      <c r="E131" s="53" t="s">
        <v>10</v>
      </c>
      <c r="F131" s="52"/>
      <c r="G131" s="52"/>
      <c r="H131" s="52"/>
      <c r="I131" s="17">
        <f t="shared" si="11"/>
        <v>0</v>
      </c>
      <c r="J131">
        <f t="shared" si="12"/>
        <v>0</v>
      </c>
      <c r="K131">
        <f t="shared" si="13"/>
        <v>0</v>
      </c>
      <c r="L131">
        <f t="shared" si="14"/>
        <v>1</v>
      </c>
      <c r="M131">
        <f t="shared" si="15"/>
        <v>0</v>
      </c>
      <c r="N131">
        <f t="shared" si="16"/>
        <v>0</v>
      </c>
      <c r="O131">
        <f t="shared" si="17"/>
        <v>0</v>
      </c>
      <c r="P131">
        <f t="shared" si="18"/>
        <v>0</v>
      </c>
      <c r="Q131" s="16"/>
    </row>
    <row r="132" spans="1:17" ht="15.75" x14ac:dyDescent="0.25">
      <c r="A132" s="45">
        <v>118</v>
      </c>
      <c r="B132" s="45" t="s">
        <v>158</v>
      </c>
      <c r="C132" s="46"/>
      <c r="D132" s="47"/>
      <c r="E132" s="53" t="s">
        <v>10</v>
      </c>
      <c r="F132" s="52"/>
      <c r="G132" s="52"/>
      <c r="H132" s="52"/>
      <c r="I132" s="17">
        <f t="shared" si="11"/>
        <v>0</v>
      </c>
      <c r="J132">
        <f t="shared" si="12"/>
        <v>0</v>
      </c>
      <c r="K132">
        <f t="shared" si="13"/>
        <v>0</v>
      </c>
      <c r="L132">
        <f t="shared" si="14"/>
        <v>0</v>
      </c>
      <c r="M132">
        <f t="shared" si="15"/>
        <v>0</v>
      </c>
      <c r="N132">
        <f t="shared" si="16"/>
        <v>0</v>
      </c>
      <c r="O132">
        <f t="shared" si="17"/>
        <v>0</v>
      </c>
      <c r="P132">
        <f t="shared" si="18"/>
        <v>1</v>
      </c>
      <c r="Q132" s="16"/>
    </row>
    <row r="133" spans="1:17" ht="15.75" x14ac:dyDescent="0.25">
      <c r="A133" s="45">
        <v>119</v>
      </c>
      <c r="B133" s="45" t="s">
        <v>159</v>
      </c>
      <c r="C133" s="46"/>
      <c r="D133" s="47"/>
      <c r="E133" s="53" t="s">
        <v>10</v>
      </c>
      <c r="F133" s="52"/>
      <c r="G133" s="52"/>
      <c r="H133" s="52"/>
      <c r="I133" s="17">
        <f t="shared" si="11"/>
        <v>0</v>
      </c>
      <c r="J133">
        <f t="shared" si="12"/>
        <v>0</v>
      </c>
      <c r="K133">
        <f t="shared" si="13"/>
        <v>0</v>
      </c>
      <c r="L133">
        <f t="shared" si="14"/>
        <v>0</v>
      </c>
      <c r="M133">
        <f t="shared" si="15"/>
        <v>0</v>
      </c>
      <c r="N133">
        <f t="shared" si="16"/>
        <v>0</v>
      </c>
      <c r="O133">
        <f t="shared" si="17"/>
        <v>0</v>
      </c>
      <c r="P133">
        <f t="shared" si="18"/>
        <v>1</v>
      </c>
      <c r="Q133" s="16"/>
    </row>
    <row r="134" spans="1:17" ht="15.75" x14ac:dyDescent="0.25">
      <c r="A134" s="45">
        <v>120</v>
      </c>
      <c r="B134" s="45" t="s">
        <v>160</v>
      </c>
      <c r="C134" s="46"/>
      <c r="D134" s="47"/>
      <c r="E134" s="53" t="s">
        <v>10</v>
      </c>
      <c r="F134" s="52"/>
      <c r="G134" s="52"/>
      <c r="H134" s="52"/>
      <c r="I134" s="17">
        <f t="shared" si="11"/>
        <v>0</v>
      </c>
      <c r="J134">
        <f t="shared" si="12"/>
        <v>0</v>
      </c>
      <c r="K134">
        <f t="shared" si="13"/>
        <v>0</v>
      </c>
      <c r="L134">
        <f t="shared" si="14"/>
        <v>0</v>
      </c>
      <c r="M134">
        <f t="shared" si="15"/>
        <v>0</v>
      </c>
      <c r="N134">
        <f t="shared" si="16"/>
        <v>0</v>
      </c>
      <c r="O134">
        <f t="shared" si="17"/>
        <v>0</v>
      </c>
      <c r="P134">
        <f t="shared" si="18"/>
        <v>1</v>
      </c>
      <c r="Q134" s="16"/>
    </row>
    <row r="135" spans="1:17" ht="15.75" x14ac:dyDescent="0.25">
      <c r="A135" s="45">
        <v>121</v>
      </c>
      <c r="B135" s="45" t="s">
        <v>161</v>
      </c>
      <c r="C135" s="46" t="s">
        <v>10</v>
      </c>
      <c r="D135" s="47"/>
      <c r="E135" s="53" t="s">
        <v>10</v>
      </c>
      <c r="F135" s="52"/>
      <c r="G135" s="52"/>
      <c r="H135" s="52"/>
      <c r="I135" s="17">
        <f t="shared" si="11"/>
        <v>0</v>
      </c>
      <c r="J135">
        <f t="shared" si="12"/>
        <v>0</v>
      </c>
      <c r="K135">
        <f t="shared" si="13"/>
        <v>0</v>
      </c>
      <c r="L135">
        <f t="shared" si="14"/>
        <v>1</v>
      </c>
      <c r="M135">
        <f t="shared" si="15"/>
        <v>0</v>
      </c>
      <c r="N135">
        <f t="shared" si="16"/>
        <v>0</v>
      </c>
      <c r="O135">
        <f t="shared" si="17"/>
        <v>0</v>
      </c>
      <c r="P135">
        <f t="shared" si="18"/>
        <v>0</v>
      </c>
      <c r="Q135" s="16"/>
    </row>
    <row r="136" spans="1:17" ht="15.75" x14ac:dyDescent="0.25">
      <c r="A136" s="45">
        <v>122</v>
      </c>
      <c r="B136" s="45" t="s">
        <v>162</v>
      </c>
      <c r="C136" s="46" t="s">
        <v>10</v>
      </c>
      <c r="D136" s="47"/>
      <c r="E136" s="53" t="s">
        <v>10</v>
      </c>
      <c r="F136" s="52"/>
      <c r="G136" s="52"/>
      <c r="H136" s="52"/>
      <c r="I136" s="17">
        <f t="shared" si="11"/>
        <v>0</v>
      </c>
      <c r="J136">
        <f t="shared" si="12"/>
        <v>0</v>
      </c>
      <c r="K136">
        <f t="shared" si="13"/>
        <v>0</v>
      </c>
      <c r="L136">
        <f t="shared" si="14"/>
        <v>1</v>
      </c>
      <c r="M136">
        <f t="shared" si="15"/>
        <v>0</v>
      </c>
      <c r="N136">
        <f t="shared" si="16"/>
        <v>0</v>
      </c>
      <c r="O136">
        <f t="shared" si="17"/>
        <v>0</v>
      </c>
      <c r="P136">
        <f t="shared" si="18"/>
        <v>0</v>
      </c>
      <c r="Q136" s="16"/>
    </row>
    <row r="137" spans="1:17" ht="15.75" x14ac:dyDescent="0.25">
      <c r="A137" s="45">
        <v>123</v>
      </c>
      <c r="B137" s="45" t="s">
        <v>163</v>
      </c>
      <c r="C137" s="46" t="s">
        <v>10</v>
      </c>
      <c r="D137" s="47"/>
      <c r="E137" s="53" t="s">
        <v>10</v>
      </c>
      <c r="F137" s="52"/>
      <c r="G137" s="52"/>
      <c r="H137" s="52"/>
      <c r="I137" s="17">
        <f t="shared" si="11"/>
        <v>0</v>
      </c>
      <c r="J137">
        <f t="shared" si="12"/>
        <v>0</v>
      </c>
      <c r="K137">
        <f t="shared" si="13"/>
        <v>0</v>
      </c>
      <c r="L137">
        <f t="shared" si="14"/>
        <v>1</v>
      </c>
      <c r="M137">
        <f t="shared" si="15"/>
        <v>0</v>
      </c>
      <c r="N137">
        <f t="shared" si="16"/>
        <v>0</v>
      </c>
      <c r="O137">
        <f t="shared" si="17"/>
        <v>0</v>
      </c>
      <c r="P137">
        <f t="shared" si="18"/>
        <v>0</v>
      </c>
      <c r="Q137" s="16"/>
    </row>
    <row r="138" spans="1:17" ht="15.75" x14ac:dyDescent="0.25">
      <c r="A138" s="45">
        <v>124</v>
      </c>
      <c r="B138" s="45" t="s">
        <v>164</v>
      </c>
      <c r="C138" s="46" t="s">
        <v>10</v>
      </c>
      <c r="D138" s="47"/>
      <c r="E138" s="53" t="s">
        <v>10</v>
      </c>
      <c r="F138" s="52"/>
      <c r="G138" s="52"/>
      <c r="H138" s="52"/>
      <c r="I138" s="17">
        <f t="shared" si="11"/>
        <v>0</v>
      </c>
      <c r="J138">
        <f t="shared" si="12"/>
        <v>0</v>
      </c>
      <c r="K138">
        <f t="shared" si="13"/>
        <v>0</v>
      </c>
      <c r="L138">
        <f t="shared" si="14"/>
        <v>1</v>
      </c>
      <c r="M138">
        <f t="shared" si="15"/>
        <v>0</v>
      </c>
      <c r="N138">
        <f t="shared" si="16"/>
        <v>0</v>
      </c>
      <c r="O138">
        <f t="shared" si="17"/>
        <v>0</v>
      </c>
      <c r="P138">
        <f t="shared" si="18"/>
        <v>0</v>
      </c>
      <c r="Q138" s="16"/>
    </row>
    <row r="139" spans="1:17" ht="15.75" x14ac:dyDescent="0.25">
      <c r="A139" s="45">
        <v>125</v>
      </c>
      <c r="B139" s="45" t="s">
        <v>165</v>
      </c>
      <c r="C139" s="46"/>
      <c r="D139" s="47"/>
      <c r="E139" s="53" t="s">
        <v>10</v>
      </c>
      <c r="F139" s="52"/>
      <c r="G139" s="52"/>
      <c r="H139" s="52"/>
      <c r="I139" s="17">
        <f t="shared" si="11"/>
        <v>0</v>
      </c>
      <c r="J139">
        <f t="shared" si="12"/>
        <v>0</v>
      </c>
      <c r="K139">
        <f t="shared" si="13"/>
        <v>0</v>
      </c>
      <c r="L139">
        <f t="shared" si="14"/>
        <v>0</v>
      </c>
      <c r="M139">
        <f t="shared" si="15"/>
        <v>0</v>
      </c>
      <c r="N139">
        <f t="shared" si="16"/>
        <v>0</v>
      </c>
      <c r="O139">
        <f t="shared" si="17"/>
        <v>0</v>
      </c>
      <c r="P139">
        <f t="shared" si="18"/>
        <v>1</v>
      </c>
      <c r="Q139" s="16"/>
    </row>
    <row r="140" spans="1:17" ht="15.75" x14ac:dyDescent="0.25">
      <c r="A140" s="45">
        <v>126</v>
      </c>
      <c r="B140" s="45" t="s">
        <v>166</v>
      </c>
      <c r="C140" s="46"/>
      <c r="D140" s="47" t="s">
        <v>10</v>
      </c>
      <c r="E140" s="53" t="s">
        <v>10</v>
      </c>
      <c r="F140" s="52"/>
      <c r="G140" s="52"/>
      <c r="H140" s="52"/>
      <c r="I140" s="17">
        <f t="shared" si="11"/>
        <v>0</v>
      </c>
      <c r="J140">
        <f t="shared" si="12"/>
        <v>0</v>
      </c>
      <c r="K140">
        <f t="shared" si="13"/>
        <v>0</v>
      </c>
      <c r="L140">
        <f t="shared" si="14"/>
        <v>0</v>
      </c>
      <c r="M140">
        <f t="shared" si="15"/>
        <v>0</v>
      </c>
      <c r="N140">
        <f t="shared" si="16"/>
        <v>0</v>
      </c>
      <c r="O140">
        <f t="shared" si="17"/>
        <v>0</v>
      </c>
      <c r="P140">
        <f t="shared" si="18"/>
        <v>1</v>
      </c>
      <c r="Q140" s="16"/>
    </row>
    <row r="141" spans="1:17" ht="15.75" x14ac:dyDescent="0.25">
      <c r="A141" s="45">
        <v>127</v>
      </c>
      <c r="B141" s="45" t="s">
        <v>167</v>
      </c>
      <c r="C141" s="46" t="s">
        <v>10</v>
      </c>
      <c r="D141" s="47"/>
      <c r="E141" s="53" t="s">
        <v>10</v>
      </c>
      <c r="F141" s="52"/>
      <c r="G141" s="52"/>
      <c r="H141" s="52"/>
      <c r="I141" s="17">
        <f t="shared" si="11"/>
        <v>0</v>
      </c>
      <c r="J141">
        <f t="shared" si="12"/>
        <v>0</v>
      </c>
      <c r="K141">
        <f t="shared" si="13"/>
        <v>0</v>
      </c>
      <c r="L141">
        <f t="shared" si="14"/>
        <v>1</v>
      </c>
      <c r="M141">
        <f t="shared" si="15"/>
        <v>0</v>
      </c>
      <c r="N141">
        <f t="shared" si="16"/>
        <v>0</v>
      </c>
      <c r="O141">
        <f t="shared" si="17"/>
        <v>0</v>
      </c>
      <c r="P141">
        <f t="shared" si="18"/>
        <v>0</v>
      </c>
      <c r="Q141" s="16"/>
    </row>
    <row r="142" spans="1:17" ht="15.75" x14ac:dyDescent="0.25">
      <c r="A142" s="45">
        <v>128</v>
      </c>
      <c r="B142" s="45" t="s">
        <v>168</v>
      </c>
      <c r="C142" s="46"/>
      <c r="D142" s="47"/>
      <c r="E142" s="53" t="s">
        <v>10</v>
      </c>
      <c r="F142" s="52"/>
      <c r="G142" s="52"/>
      <c r="H142" s="52"/>
      <c r="I142" s="17">
        <f t="shared" si="11"/>
        <v>0</v>
      </c>
      <c r="J142">
        <f t="shared" si="12"/>
        <v>0</v>
      </c>
      <c r="K142">
        <f t="shared" si="13"/>
        <v>0</v>
      </c>
      <c r="L142">
        <f t="shared" si="14"/>
        <v>0</v>
      </c>
      <c r="M142">
        <f t="shared" si="15"/>
        <v>0</v>
      </c>
      <c r="N142">
        <f t="shared" si="16"/>
        <v>0</v>
      </c>
      <c r="O142">
        <f t="shared" si="17"/>
        <v>0</v>
      </c>
      <c r="P142">
        <f t="shared" si="18"/>
        <v>1</v>
      </c>
      <c r="Q142" s="16"/>
    </row>
    <row r="143" spans="1:17" ht="15.75" x14ac:dyDescent="0.25">
      <c r="A143" s="45">
        <v>129</v>
      </c>
      <c r="B143" s="45" t="s">
        <v>169</v>
      </c>
      <c r="C143" s="46"/>
      <c r="D143" s="47"/>
      <c r="E143" s="53" t="s">
        <v>10</v>
      </c>
      <c r="F143" s="52"/>
      <c r="G143" s="52"/>
      <c r="H143" s="52"/>
      <c r="I143" s="17">
        <f t="shared" si="11"/>
        <v>0</v>
      </c>
      <c r="J143">
        <f t="shared" si="12"/>
        <v>0</v>
      </c>
      <c r="K143">
        <f t="shared" si="13"/>
        <v>0</v>
      </c>
      <c r="L143">
        <f t="shared" si="14"/>
        <v>0</v>
      </c>
      <c r="M143">
        <f t="shared" si="15"/>
        <v>0</v>
      </c>
      <c r="N143">
        <f t="shared" si="16"/>
        <v>0</v>
      </c>
      <c r="O143">
        <f t="shared" si="17"/>
        <v>0</v>
      </c>
      <c r="P143">
        <f t="shared" si="18"/>
        <v>1</v>
      </c>
      <c r="Q143" s="16"/>
    </row>
    <row r="144" spans="1:17" ht="15.75" x14ac:dyDescent="0.25">
      <c r="A144" s="45">
        <v>130</v>
      </c>
      <c r="B144" s="45" t="s">
        <v>170</v>
      </c>
      <c r="C144" s="46" t="s">
        <v>10</v>
      </c>
      <c r="D144" s="47"/>
      <c r="E144" s="53" t="s">
        <v>10</v>
      </c>
      <c r="F144" s="52"/>
      <c r="G144" s="52"/>
      <c r="H144" s="52"/>
      <c r="I144" s="17">
        <f t="shared" ref="I144:I207" si="19">IF(AND(COUNTIF(F144,"Y"),COUNTIF(C144,"Y")), 1, 0)</f>
        <v>0</v>
      </c>
      <c r="J144">
        <f t="shared" ref="J144:J207" si="20">IF(AND(COUNTIF(G144,"Y"),COUNTIF(C144,"Y")), 1, 0)</f>
        <v>0</v>
      </c>
      <c r="K144">
        <f t="shared" ref="K144:K207" si="21">IF(AND(COUNTIF(H144,"Y"),COUNTIF(C144,"Y")), 1, 0)</f>
        <v>0</v>
      </c>
      <c r="L144">
        <f t="shared" ref="L144:L207" si="22">IF(AND(COUNTIF(E144,"Y"),COUNTIF(C144,"Y")), 1, 0)</f>
        <v>1</v>
      </c>
      <c r="M144">
        <f t="shared" ref="M144:M207" si="23">IF(AND(COUNTIF(F144,"Y"),COUNTIF(C144,"")), 1, 0)</f>
        <v>0</v>
      </c>
      <c r="N144">
        <f t="shared" ref="N144:N207" si="24">IF(AND(COUNTIF(G144,"Y"),COUNTIF(C144,"")), 1, 0)</f>
        <v>0</v>
      </c>
      <c r="O144">
        <f t="shared" ref="O144:O207" si="25">IF(AND(COUNTIF(H144,"Y"),COUNTIF(C144,"")), 1, 0)</f>
        <v>0</v>
      </c>
      <c r="P144">
        <f t="shared" ref="P144:P207" si="26">IF(AND(COUNTIF(E144,"Y"),COUNTIF(C144,"")), 1, 0)</f>
        <v>0</v>
      </c>
      <c r="Q144" s="16"/>
    </row>
    <row r="145" spans="1:17" ht="15.75" x14ac:dyDescent="0.25">
      <c r="A145" s="45">
        <v>131</v>
      </c>
      <c r="B145" s="45" t="s">
        <v>171</v>
      </c>
      <c r="C145" s="46" t="s">
        <v>10</v>
      </c>
      <c r="D145" s="47"/>
      <c r="E145" s="53" t="s">
        <v>10</v>
      </c>
      <c r="F145" s="52"/>
      <c r="G145" s="52"/>
      <c r="H145" s="52"/>
      <c r="I145" s="17">
        <f t="shared" si="19"/>
        <v>0</v>
      </c>
      <c r="J145">
        <f t="shared" si="20"/>
        <v>0</v>
      </c>
      <c r="K145">
        <f t="shared" si="21"/>
        <v>0</v>
      </c>
      <c r="L145">
        <f t="shared" si="22"/>
        <v>1</v>
      </c>
      <c r="M145">
        <f t="shared" si="23"/>
        <v>0</v>
      </c>
      <c r="N145">
        <f t="shared" si="24"/>
        <v>0</v>
      </c>
      <c r="O145">
        <f t="shared" si="25"/>
        <v>0</v>
      </c>
      <c r="P145">
        <f t="shared" si="26"/>
        <v>0</v>
      </c>
      <c r="Q145" s="16"/>
    </row>
    <row r="146" spans="1:17" ht="15.75" x14ac:dyDescent="0.25">
      <c r="A146" s="45">
        <v>132</v>
      </c>
      <c r="B146" s="45" t="s">
        <v>172</v>
      </c>
      <c r="C146" s="46"/>
      <c r="D146" s="47"/>
      <c r="E146" s="53" t="s">
        <v>10</v>
      </c>
      <c r="F146" s="52"/>
      <c r="G146" s="52"/>
      <c r="H146" s="52"/>
      <c r="I146" s="17">
        <f t="shared" si="19"/>
        <v>0</v>
      </c>
      <c r="J146">
        <f t="shared" si="20"/>
        <v>0</v>
      </c>
      <c r="K146">
        <f t="shared" si="21"/>
        <v>0</v>
      </c>
      <c r="L146">
        <f t="shared" si="22"/>
        <v>0</v>
      </c>
      <c r="M146">
        <f t="shared" si="23"/>
        <v>0</v>
      </c>
      <c r="N146">
        <f t="shared" si="24"/>
        <v>0</v>
      </c>
      <c r="O146">
        <f t="shared" si="25"/>
        <v>0</v>
      </c>
      <c r="P146">
        <f t="shared" si="26"/>
        <v>1</v>
      </c>
      <c r="Q146" s="16"/>
    </row>
    <row r="147" spans="1:17" ht="15.75" x14ac:dyDescent="0.25">
      <c r="A147" s="45">
        <v>133</v>
      </c>
      <c r="B147" s="45" t="s">
        <v>173</v>
      </c>
      <c r="C147" s="46"/>
      <c r="D147" s="47"/>
      <c r="E147" s="53" t="s">
        <v>10</v>
      </c>
      <c r="F147" s="52"/>
      <c r="G147" s="52"/>
      <c r="H147" s="52"/>
      <c r="I147" s="17">
        <f t="shared" si="19"/>
        <v>0</v>
      </c>
      <c r="J147">
        <f t="shared" si="20"/>
        <v>0</v>
      </c>
      <c r="K147">
        <f t="shared" si="21"/>
        <v>0</v>
      </c>
      <c r="L147">
        <f t="shared" si="22"/>
        <v>0</v>
      </c>
      <c r="M147">
        <f t="shared" si="23"/>
        <v>0</v>
      </c>
      <c r="N147">
        <f t="shared" si="24"/>
        <v>0</v>
      </c>
      <c r="O147">
        <f t="shared" si="25"/>
        <v>0</v>
      </c>
      <c r="P147">
        <f t="shared" si="26"/>
        <v>1</v>
      </c>
      <c r="Q147" s="16"/>
    </row>
    <row r="148" spans="1:17" ht="15.75" x14ac:dyDescent="0.25">
      <c r="A148" s="45">
        <v>134</v>
      </c>
      <c r="B148" s="45" t="s">
        <v>174</v>
      </c>
      <c r="C148" s="46"/>
      <c r="D148" s="47" t="s">
        <v>10</v>
      </c>
      <c r="E148" s="53" t="s">
        <v>10</v>
      </c>
      <c r="F148" s="52"/>
      <c r="G148" s="52"/>
      <c r="H148" s="52"/>
      <c r="I148" s="17">
        <f t="shared" si="19"/>
        <v>0</v>
      </c>
      <c r="J148">
        <f t="shared" si="20"/>
        <v>0</v>
      </c>
      <c r="K148">
        <f t="shared" si="21"/>
        <v>0</v>
      </c>
      <c r="L148">
        <f t="shared" si="22"/>
        <v>0</v>
      </c>
      <c r="M148">
        <f t="shared" si="23"/>
        <v>0</v>
      </c>
      <c r="N148">
        <f t="shared" si="24"/>
        <v>0</v>
      </c>
      <c r="O148">
        <f t="shared" si="25"/>
        <v>0</v>
      </c>
      <c r="P148">
        <f t="shared" si="26"/>
        <v>1</v>
      </c>
      <c r="Q148" s="16"/>
    </row>
    <row r="149" spans="1:17" ht="15.75" x14ac:dyDescent="0.25">
      <c r="A149" s="45">
        <v>135</v>
      </c>
      <c r="B149" s="45" t="s">
        <v>175</v>
      </c>
      <c r="C149" s="46"/>
      <c r="D149" s="47"/>
      <c r="E149" s="53" t="s">
        <v>10</v>
      </c>
      <c r="F149" s="52"/>
      <c r="G149" s="52"/>
      <c r="H149" s="52"/>
      <c r="I149" s="17">
        <f t="shared" si="19"/>
        <v>0</v>
      </c>
      <c r="J149">
        <f t="shared" si="20"/>
        <v>0</v>
      </c>
      <c r="K149">
        <f t="shared" si="21"/>
        <v>0</v>
      </c>
      <c r="L149">
        <f t="shared" si="22"/>
        <v>0</v>
      </c>
      <c r="M149">
        <f t="shared" si="23"/>
        <v>0</v>
      </c>
      <c r="N149">
        <f t="shared" si="24"/>
        <v>0</v>
      </c>
      <c r="O149">
        <f t="shared" si="25"/>
        <v>0</v>
      </c>
      <c r="P149">
        <f t="shared" si="26"/>
        <v>1</v>
      </c>
      <c r="Q149" s="16"/>
    </row>
    <row r="150" spans="1:17" ht="15.75" x14ac:dyDescent="0.25">
      <c r="A150" s="45">
        <v>136</v>
      </c>
      <c r="B150" s="45" t="s">
        <v>176</v>
      </c>
      <c r="C150" s="46"/>
      <c r="D150" s="47"/>
      <c r="E150" s="53" t="s">
        <v>10</v>
      </c>
      <c r="F150" s="52"/>
      <c r="G150" s="52"/>
      <c r="H150" s="52"/>
      <c r="I150" s="17">
        <f t="shared" si="19"/>
        <v>0</v>
      </c>
      <c r="J150">
        <f t="shared" si="20"/>
        <v>0</v>
      </c>
      <c r="K150">
        <f t="shared" si="21"/>
        <v>0</v>
      </c>
      <c r="L150">
        <f t="shared" si="22"/>
        <v>0</v>
      </c>
      <c r="M150">
        <f t="shared" si="23"/>
        <v>0</v>
      </c>
      <c r="N150">
        <f t="shared" si="24"/>
        <v>0</v>
      </c>
      <c r="O150">
        <f t="shared" si="25"/>
        <v>0</v>
      </c>
      <c r="P150">
        <f t="shared" si="26"/>
        <v>1</v>
      </c>
      <c r="Q150" s="16"/>
    </row>
    <row r="151" spans="1:17" ht="15.75" x14ac:dyDescent="0.25">
      <c r="A151" s="45">
        <v>137</v>
      </c>
      <c r="B151" s="45" t="s">
        <v>177</v>
      </c>
      <c r="C151" s="46" t="s">
        <v>10</v>
      </c>
      <c r="D151" s="47"/>
      <c r="E151" s="53" t="s">
        <v>10</v>
      </c>
      <c r="F151" s="52"/>
      <c r="G151" s="52"/>
      <c r="H151" s="52"/>
      <c r="I151" s="17">
        <f t="shared" si="19"/>
        <v>0</v>
      </c>
      <c r="J151">
        <f t="shared" si="20"/>
        <v>0</v>
      </c>
      <c r="K151">
        <f t="shared" si="21"/>
        <v>0</v>
      </c>
      <c r="L151">
        <f t="shared" si="22"/>
        <v>1</v>
      </c>
      <c r="M151">
        <f t="shared" si="23"/>
        <v>0</v>
      </c>
      <c r="N151">
        <f t="shared" si="24"/>
        <v>0</v>
      </c>
      <c r="O151">
        <f t="shared" si="25"/>
        <v>0</v>
      </c>
      <c r="P151">
        <f t="shared" si="26"/>
        <v>0</v>
      </c>
      <c r="Q151" s="16"/>
    </row>
    <row r="152" spans="1:17" ht="15.75" x14ac:dyDescent="0.25">
      <c r="A152" s="45">
        <v>138</v>
      </c>
      <c r="B152" s="45" t="s">
        <v>178</v>
      </c>
      <c r="C152" s="46" t="s">
        <v>10</v>
      </c>
      <c r="D152" s="47"/>
      <c r="E152" s="53" t="s">
        <v>10</v>
      </c>
      <c r="F152" s="52"/>
      <c r="G152" s="52"/>
      <c r="H152" s="52"/>
      <c r="I152" s="17">
        <f t="shared" si="19"/>
        <v>0</v>
      </c>
      <c r="J152">
        <f t="shared" si="20"/>
        <v>0</v>
      </c>
      <c r="K152">
        <f t="shared" si="21"/>
        <v>0</v>
      </c>
      <c r="L152">
        <f t="shared" si="22"/>
        <v>1</v>
      </c>
      <c r="M152">
        <f t="shared" si="23"/>
        <v>0</v>
      </c>
      <c r="N152">
        <f t="shared" si="24"/>
        <v>0</v>
      </c>
      <c r="O152">
        <f t="shared" si="25"/>
        <v>0</v>
      </c>
      <c r="P152">
        <f t="shared" si="26"/>
        <v>0</v>
      </c>
      <c r="Q152" s="16"/>
    </row>
    <row r="153" spans="1:17" ht="15.75" x14ac:dyDescent="0.25">
      <c r="A153" s="45">
        <v>139</v>
      </c>
      <c r="B153" s="45" t="s">
        <v>179</v>
      </c>
      <c r="C153" s="46" t="s">
        <v>10</v>
      </c>
      <c r="D153" s="47"/>
      <c r="E153" s="53" t="s">
        <v>10</v>
      </c>
      <c r="F153" s="52"/>
      <c r="G153" s="52"/>
      <c r="H153" s="52"/>
      <c r="I153" s="17">
        <f t="shared" si="19"/>
        <v>0</v>
      </c>
      <c r="J153">
        <f t="shared" si="20"/>
        <v>0</v>
      </c>
      <c r="K153">
        <f t="shared" si="21"/>
        <v>0</v>
      </c>
      <c r="L153">
        <f t="shared" si="22"/>
        <v>1</v>
      </c>
      <c r="M153">
        <f t="shared" si="23"/>
        <v>0</v>
      </c>
      <c r="N153">
        <f t="shared" si="24"/>
        <v>0</v>
      </c>
      <c r="O153">
        <f t="shared" si="25"/>
        <v>0</v>
      </c>
      <c r="P153">
        <f t="shared" si="26"/>
        <v>0</v>
      </c>
      <c r="Q153" s="16"/>
    </row>
    <row r="154" spans="1:17" ht="15.75" x14ac:dyDescent="0.25">
      <c r="A154" s="45">
        <v>140</v>
      </c>
      <c r="B154" s="45" t="s">
        <v>180</v>
      </c>
      <c r="C154" s="46" t="s">
        <v>10</v>
      </c>
      <c r="D154" s="47"/>
      <c r="E154" s="53" t="s">
        <v>10</v>
      </c>
      <c r="F154" s="52"/>
      <c r="G154" s="52"/>
      <c r="H154" s="52"/>
      <c r="I154" s="17">
        <f t="shared" si="19"/>
        <v>0</v>
      </c>
      <c r="J154">
        <f t="shared" si="20"/>
        <v>0</v>
      </c>
      <c r="K154">
        <f t="shared" si="21"/>
        <v>0</v>
      </c>
      <c r="L154">
        <f t="shared" si="22"/>
        <v>1</v>
      </c>
      <c r="M154">
        <f t="shared" si="23"/>
        <v>0</v>
      </c>
      <c r="N154">
        <f t="shared" si="24"/>
        <v>0</v>
      </c>
      <c r="O154">
        <f t="shared" si="25"/>
        <v>0</v>
      </c>
      <c r="P154">
        <f t="shared" si="26"/>
        <v>0</v>
      </c>
      <c r="Q154" s="16"/>
    </row>
    <row r="155" spans="1:17" ht="15.75" x14ac:dyDescent="0.25">
      <c r="A155" s="45">
        <v>141</v>
      </c>
      <c r="B155" s="45" t="s">
        <v>181</v>
      </c>
      <c r="C155" s="46"/>
      <c r="D155" s="47"/>
      <c r="E155" s="53" t="s">
        <v>10</v>
      </c>
      <c r="F155" s="52"/>
      <c r="G155" s="52"/>
      <c r="H155" s="52"/>
      <c r="I155" s="17">
        <f t="shared" si="19"/>
        <v>0</v>
      </c>
      <c r="J155">
        <f t="shared" si="20"/>
        <v>0</v>
      </c>
      <c r="K155">
        <f t="shared" si="21"/>
        <v>0</v>
      </c>
      <c r="L155">
        <f t="shared" si="22"/>
        <v>0</v>
      </c>
      <c r="M155">
        <f t="shared" si="23"/>
        <v>0</v>
      </c>
      <c r="N155">
        <f t="shared" si="24"/>
        <v>0</v>
      </c>
      <c r="O155">
        <f t="shared" si="25"/>
        <v>0</v>
      </c>
      <c r="P155">
        <f t="shared" si="26"/>
        <v>1</v>
      </c>
      <c r="Q155" s="16"/>
    </row>
    <row r="156" spans="1:17" ht="15.75" x14ac:dyDescent="0.25">
      <c r="A156" s="45">
        <v>142</v>
      </c>
      <c r="B156" s="45" t="s">
        <v>182</v>
      </c>
      <c r="C156" s="46"/>
      <c r="D156" s="47"/>
      <c r="E156" s="53" t="s">
        <v>10</v>
      </c>
      <c r="F156" s="52"/>
      <c r="G156" s="52"/>
      <c r="H156" s="52"/>
      <c r="I156" s="17">
        <f t="shared" si="19"/>
        <v>0</v>
      </c>
      <c r="J156">
        <f t="shared" si="20"/>
        <v>0</v>
      </c>
      <c r="K156">
        <f t="shared" si="21"/>
        <v>0</v>
      </c>
      <c r="L156">
        <f t="shared" si="22"/>
        <v>0</v>
      </c>
      <c r="M156">
        <f t="shared" si="23"/>
        <v>0</v>
      </c>
      <c r="N156">
        <f t="shared" si="24"/>
        <v>0</v>
      </c>
      <c r="O156">
        <f t="shared" si="25"/>
        <v>0</v>
      </c>
      <c r="P156">
        <f t="shared" si="26"/>
        <v>1</v>
      </c>
      <c r="Q156" s="16"/>
    </row>
    <row r="157" spans="1:17" ht="15.75" x14ac:dyDescent="0.25">
      <c r="A157" s="45">
        <v>143</v>
      </c>
      <c r="B157" s="45" t="s">
        <v>183</v>
      </c>
      <c r="C157" s="46"/>
      <c r="D157" s="47"/>
      <c r="E157" s="53" t="s">
        <v>10</v>
      </c>
      <c r="F157" s="52"/>
      <c r="G157" s="52"/>
      <c r="H157" s="52"/>
      <c r="I157" s="17">
        <f t="shared" si="19"/>
        <v>0</v>
      </c>
      <c r="J157">
        <f t="shared" si="20"/>
        <v>0</v>
      </c>
      <c r="K157">
        <f t="shared" si="21"/>
        <v>0</v>
      </c>
      <c r="L157">
        <f t="shared" si="22"/>
        <v>0</v>
      </c>
      <c r="M157">
        <f t="shared" si="23"/>
        <v>0</v>
      </c>
      <c r="N157">
        <f t="shared" si="24"/>
        <v>0</v>
      </c>
      <c r="O157">
        <f t="shared" si="25"/>
        <v>0</v>
      </c>
      <c r="P157">
        <f t="shared" si="26"/>
        <v>1</v>
      </c>
      <c r="Q157" s="16"/>
    </row>
    <row r="158" spans="1:17" ht="15.75" x14ac:dyDescent="0.25">
      <c r="A158" s="45">
        <v>144</v>
      </c>
      <c r="B158" s="45" t="s">
        <v>184</v>
      </c>
      <c r="C158" s="46"/>
      <c r="D158" s="47"/>
      <c r="E158" s="53" t="s">
        <v>10</v>
      </c>
      <c r="F158" s="52"/>
      <c r="G158" s="52"/>
      <c r="H158" s="52"/>
      <c r="I158" s="17">
        <f t="shared" si="19"/>
        <v>0</v>
      </c>
      <c r="J158">
        <f t="shared" si="20"/>
        <v>0</v>
      </c>
      <c r="K158">
        <f t="shared" si="21"/>
        <v>0</v>
      </c>
      <c r="L158">
        <f t="shared" si="22"/>
        <v>0</v>
      </c>
      <c r="M158">
        <f t="shared" si="23"/>
        <v>0</v>
      </c>
      <c r="N158">
        <f t="shared" si="24"/>
        <v>0</v>
      </c>
      <c r="O158">
        <f t="shared" si="25"/>
        <v>0</v>
      </c>
      <c r="P158">
        <f t="shared" si="26"/>
        <v>1</v>
      </c>
      <c r="Q158" s="16"/>
    </row>
    <row r="159" spans="1:17" ht="15.75" x14ac:dyDescent="0.25">
      <c r="A159" s="45">
        <v>145</v>
      </c>
      <c r="B159" s="45" t="s">
        <v>185</v>
      </c>
      <c r="C159" s="46"/>
      <c r="D159" s="47"/>
      <c r="E159" s="53" t="s">
        <v>10</v>
      </c>
      <c r="F159" s="52"/>
      <c r="G159" s="52"/>
      <c r="H159" s="52"/>
      <c r="I159" s="17">
        <f t="shared" si="19"/>
        <v>0</v>
      </c>
      <c r="J159">
        <f t="shared" si="20"/>
        <v>0</v>
      </c>
      <c r="K159">
        <f t="shared" si="21"/>
        <v>0</v>
      </c>
      <c r="L159">
        <f t="shared" si="22"/>
        <v>0</v>
      </c>
      <c r="M159">
        <f t="shared" si="23"/>
        <v>0</v>
      </c>
      <c r="N159">
        <f t="shared" si="24"/>
        <v>0</v>
      </c>
      <c r="O159">
        <f t="shared" si="25"/>
        <v>0</v>
      </c>
      <c r="P159">
        <f t="shared" si="26"/>
        <v>1</v>
      </c>
      <c r="Q159" s="16"/>
    </row>
    <row r="160" spans="1:17" ht="15.75" x14ac:dyDescent="0.25">
      <c r="A160" s="45">
        <v>146</v>
      </c>
      <c r="B160" s="45" t="s">
        <v>186</v>
      </c>
      <c r="C160" s="46" t="s">
        <v>10</v>
      </c>
      <c r="D160" s="47"/>
      <c r="E160" s="53" t="s">
        <v>10</v>
      </c>
      <c r="F160" s="52"/>
      <c r="G160" s="52"/>
      <c r="H160" s="52"/>
      <c r="I160" s="17">
        <f t="shared" si="19"/>
        <v>0</v>
      </c>
      <c r="J160">
        <f t="shared" si="20"/>
        <v>0</v>
      </c>
      <c r="K160">
        <f t="shared" si="21"/>
        <v>0</v>
      </c>
      <c r="L160">
        <f t="shared" si="22"/>
        <v>1</v>
      </c>
      <c r="M160">
        <f t="shared" si="23"/>
        <v>0</v>
      </c>
      <c r="N160">
        <f t="shared" si="24"/>
        <v>0</v>
      </c>
      <c r="O160">
        <f t="shared" si="25"/>
        <v>0</v>
      </c>
      <c r="P160">
        <f t="shared" si="26"/>
        <v>0</v>
      </c>
      <c r="Q160" s="16"/>
    </row>
    <row r="161" spans="1:17" ht="15.75" x14ac:dyDescent="0.25">
      <c r="A161" s="45">
        <v>147</v>
      </c>
      <c r="B161" s="45" t="s">
        <v>187</v>
      </c>
      <c r="C161" s="46"/>
      <c r="D161" s="47" t="s">
        <v>10</v>
      </c>
      <c r="E161" s="53" t="s">
        <v>10</v>
      </c>
      <c r="F161" s="52"/>
      <c r="G161" s="52"/>
      <c r="H161" s="52"/>
      <c r="I161" s="17">
        <f t="shared" si="19"/>
        <v>0</v>
      </c>
      <c r="J161">
        <f t="shared" si="20"/>
        <v>0</v>
      </c>
      <c r="K161">
        <f t="shared" si="21"/>
        <v>0</v>
      </c>
      <c r="L161">
        <f t="shared" si="22"/>
        <v>0</v>
      </c>
      <c r="M161">
        <f t="shared" si="23"/>
        <v>0</v>
      </c>
      <c r="N161">
        <f t="shared" si="24"/>
        <v>0</v>
      </c>
      <c r="O161">
        <f t="shared" si="25"/>
        <v>0</v>
      </c>
      <c r="P161">
        <f t="shared" si="26"/>
        <v>1</v>
      </c>
      <c r="Q161" s="16"/>
    </row>
    <row r="162" spans="1:17" ht="15.75" x14ac:dyDescent="0.25">
      <c r="A162" s="45">
        <v>148</v>
      </c>
      <c r="B162" s="45" t="s">
        <v>188</v>
      </c>
      <c r="C162" s="46"/>
      <c r="D162" s="47" t="s">
        <v>10</v>
      </c>
      <c r="E162" s="53" t="s">
        <v>10</v>
      </c>
      <c r="F162" s="52"/>
      <c r="G162" s="52"/>
      <c r="H162" s="52"/>
      <c r="I162" s="17">
        <f t="shared" si="19"/>
        <v>0</v>
      </c>
      <c r="J162">
        <f t="shared" si="20"/>
        <v>0</v>
      </c>
      <c r="K162">
        <f t="shared" si="21"/>
        <v>0</v>
      </c>
      <c r="L162">
        <f t="shared" si="22"/>
        <v>0</v>
      </c>
      <c r="M162">
        <f t="shared" si="23"/>
        <v>0</v>
      </c>
      <c r="N162">
        <f t="shared" si="24"/>
        <v>0</v>
      </c>
      <c r="O162">
        <f t="shared" si="25"/>
        <v>0</v>
      </c>
      <c r="P162">
        <f t="shared" si="26"/>
        <v>1</v>
      </c>
      <c r="Q162" s="16"/>
    </row>
    <row r="163" spans="1:17" ht="15.75" x14ac:dyDescent="0.25">
      <c r="A163" s="45">
        <v>149</v>
      </c>
      <c r="B163" s="45" t="s">
        <v>189</v>
      </c>
      <c r="C163" s="46"/>
      <c r="D163" s="47" t="s">
        <v>10</v>
      </c>
      <c r="E163" s="53" t="s">
        <v>10</v>
      </c>
      <c r="F163" s="52"/>
      <c r="G163" s="52"/>
      <c r="H163" s="52"/>
      <c r="I163" s="17">
        <f t="shared" si="19"/>
        <v>0</v>
      </c>
      <c r="J163">
        <f t="shared" si="20"/>
        <v>0</v>
      </c>
      <c r="K163">
        <f t="shared" si="21"/>
        <v>0</v>
      </c>
      <c r="L163">
        <f t="shared" si="22"/>
        <v>0</v>
      </c>
      <c r="M163">
        <f t="shared" si="23"/>
        <v>0</v>
      </c>
      <c r="N163">
        <f t="shared" si="24"/>
        <v>0</v>
      </c>
      <c r="O163">
        <f t="shared" si="25"/>
        <v>0</v>
      </c>
      <c r="P163">
        <f t="shared" si="26"/>
        <v>1</v>
      </c>
      <c r="Q163" s="16"/>
    </row>
    <row r="164" spans="1:17" ht="15.75" x14ac:dyDescent="0.25">
      <c r="A164" s="45">
        <v>150</v>
      </c>
      <c r="B164" s="45" t="s">
        <v>190</v>
      </c>
      <c r="C164" s="46"/>
      <c r="D164" s="47" t="s">
        <v>10</v>
      </c>
      <c r="E164" s="53" t="s">
        <v>10</v>
      </c>
      <c r="F164" s="52"/>
      <c r="G164" s="52"/>
      <c r="H164" s="52"/>
      <c r="I164" s="17">
        <f t="shared" si="19"/>
        <v>0</v>
      </c>
      <c r="J164">
        <f t="shared" si="20"/>
        <v>0</v>
      </c>
      <c r="K164">
        <f t="shared" si="21"/>
        <v>0</v>
      </c>
      <c r="L164">
        <f t="shared" si="22"/>
        <v>0</v>
      </c>
      <c r="M164">
        <f t="shared" si="23"/>
        <v>0</v>
      </c>
      <c r="N164">
        <f t="shared" si="24"/>
        <v>0</v>
      </c>
      <c r="O164">
        <f t="shared" si="25"/>
        <v>0</v>
      </c>
      <c r="P164">
        <f t="shared" si="26"/>
        <v>1</v>
      </c>
      <c r="Q164" s="16"/>
    </row>
    <row r="165" spans="1:17" ht="15.75" x14ac:dyDescent="0.25">
      <c r="A165" s="45">
        <v>151</v>
      </c>
      <c r="B165" s="45" t="s">
        <v>191</v>
      </c>
      <c r="C165" s="46"/>
      <c r="D165" s="47" t="s">
        <v>10</v>
      </c>
      <c r="E165" s="53" t="s">
        <v>10</v>
      </c>
      <c r="F165" s="52"/>
      <c r="G165" s="52"/>
      <c r="H165" s="52"/>
      <c r="I165" s="17">
        <f t="shared" si="19"/>
        <v>0</v>
      </c>
      <c r="J165">
        <f t="shared" si="20"/>
        <v>0</v>
      </c>
      <c r="K165">
        <f t="shared" si="21"/>
        <v>0</v>
      </c>
      <c r="L165">
        <f t="shared" si="22"/>
        <v>0</v>
      </c>
      <c r="M165">
        <f t="shared" si="23"/>
        <v>0</v>
      </c>
      <c r="N165">
        <f t="shared" si="24"/>
        <v>0</v>
      </c>
      <c r="O165">
        <f t="shared" si="25"/>
        <v>0</v>
      </c>
      <c r="P165">
        <f t="shared" si="26"/>
        <v>1</v>
      </c>
      <c r="Q165" s="16"/>
    </row>
    <row r="166" spans="1:17" ht="15.75" x14ac:dyDescent="0.25">
      <c r="A166" s="45">
        <v>152</v>
      </c>
      <c r="B166" s="45" t="s">
        <v>192</v>
      </c>
      <c r="C166" s="46"/>
      <c r="D166" s="47" t="s">
        <v>10</v>
      </c>
      <c r="E166" s="53" t="s">
        <v>10</v>
      </c>
      <c r="F166" s="52"/>
      <c r="G166" s="52"/>
      <c r="H166" s="52"/>
      <c r="I166" s="17">
        <f t="shared" si="19"/>
        <v>0</v>
      </c>
      <c r="J166">
        <f t="shared" si="20"/>
        <v>0</v>
      </c>
      <c r="K166">
        <f t="shared" si="21"/>
        <v>0</v>
      </c>
      <c r="L166">
        <f t="shared" si="22"/>
        <v>0</v>
      </c>
      <c r="M166">
        <f t="shared" si="23"/>
        <v>0</v>
      </c>
      <c r="N166">
        <f t="shared" si="24"/>
        <v>0</v>
      </c>
      <c r="O166">
        <f t="shared" si="25"/>
        <v>0</v>
      </c>
      <c r="P166">
        <f t="shared" si="26"/>
        <v>1</v>
      </c>
      <c r="Q166" s="16"/>
    </row>
    <row r="167" spans="1:17" ht="15.75" x14ac:dyDescent="0.25">
      <c r="A167" s="45">
        <v>153</v>
      </c>
      <c r="B167" s="45" t="s">
        <v>193</v>
      </c>
      <c r="C167" s="46"/>
      <c r="D167" s="47" t="s">
        <v>10</v>
      </c>
      <c r="E167" s="53" t="s">
        <v>10</v>
      </c>
      <c r="F167" s="52"/>
      <c r="G167" s="52"/>
      <c r="H167" s="52"/>
      <c r="I167" s="17">
        <f t="shared" si="19"/>
        <v>0</v>
      </c>
      <c r="J167">
        <f t="shared" si="20"/>
        <v>0</v>
      </c>
      <c r="K167">
        <f t="shared" si="21"/>
        <v>0</v>
      </c>
      <c r="L167">
        <f t="shared" si="22"/>
        <v>0</v>
      </c>
      <c r="M167">
        <f t="shared" si="23"/>
        <v>0</v>
      </c>
      <c r="N167">
        <f t="shared" si="24"/>
        <v>0</v>
      </c>
      <c r="O167">
        <f t="shared" si="25"/>
        <v>0</v>
      </c>
      <c r="P167">
        <f t="shared" si="26"/>
        <v>1</v>
      </c>
      <c r="Q167" s="16"/>
    </row>
    <row r="168" spans="1:17" ht="15.75" x14ac:dyDescent="0.25">
      <c r="A168" s="45">
        <v>154</v>
      </c>
      <c r="B168" s="45" t="s">
        <v>194</v>
      </c>
      <c r="C168" s="46"/>
      <c r="D168" s="47"/>
      <c r="E168" s="53" t="s">
        <v>10</v>
      </c>
      <c r="F168" s="52"/>
      <c r="G168" s="52"/>
      <c r="H168" s="52"/>
      <c r="I168" s="17">
        <f t="shared" si="19"/>
        <v>0</v>
      </c>
      <c r="J168">
        <f t="shared" si="20"/>
        <v>0</v>
      </c>
      <c r="K168">
        <f t="shared" si="21"/>
        <v>0</v>
      </c>
      <c r="L168">
        <f t="shared" si="22"/>
        <v>0</v>
      </c>
      <c r="M168">
        <f t="shared" si="23"/>
        <v>0</v>
      </c>
      <c r="N168">
        <f t="shared" si="24"/>
        <v>0</v>
      </c>
      <c r="O168">
        <f t="shared" si="25"/>
        <v>0</v>
      </c>
      <c r="P168">
        <f t="shared" si="26"/>
        <v>1</v>
      </c>
      <c r="Q168" s="16"/>
    </row>
    <row r="169" spans="1:17" ht="15.75" x14ac:dyDescent="0.25">
      <c r="A169" s="45">
        <v>155</v>
      </c>
      <c r="B169" s="45" t="s">
        <v>195</v>
      </c>
      <c r="C169" s="46"/>
      <c r="D169" s="47"/>
      <c r="E169" s="53" t="s">
        <v>10</v>
      </c>
      <c r="F169" s="52"/>
      <c r="G169" s="52"/>
      <c r="H169" s="52"/>
      <c r="I169" s="17">
        <f t="shared" si="19"/>
        <v>0</v>
      </c>
      <c r="J169">
        <f t="shared" si="20"/>
        <v>0</v>
      </c>
      <c r="K169">
        <f t="shared" si="21"/>
        <v>0</v>
      </c>
      <c r="L169">
        <f t="shared" si="22"/>
        <v>0</v>
      </c>
      <c r="M169">
        <f t="shared" si="23"/>
        <v>0</v>
      </c>
      <c r="N169">
        <f t="shared" si="24"/>
        <v>0</v>
      </c>
      <c r="O169">
        <f t="shared" si="25"/>
        <v>0</v>
      </c>
      <c r="P169">
        <f t="shared" si="26"/>
        <v>1</v>
      </c>
      <c r="Q169" s="16"/>
    </row>
    <row r="170" spans="1:17" ht="15.75" x14ac:dyDescent="0.25">
      <c r="A170" s="45">
        <v>156</v>
      </c>
      <c r="B170" s="45" t="s">
        <v>196</v>
      </c>
      <c r="C170" s="46" t="s">
        <v>10</v>
      </c>
      <c r="D170" s="47"/>
      <c r="E170" s="53" t="s">
        <v>10</v>
      </c>
      <c r="F170" s="52"/>
      <c r="G170" s="52"/>
      <c r="H170" s="52"/>
      <c r="I170" s="17">
        <f t="shared" si="19"/>
        <v>0</v>
      </c>
      <c r="J170">
        <f t="shared" si="20"/>
        <v>0</v>
      </c>
      <c r="K170">
        <f t="shared" si="21"/>
        <v>0</v>
      </c>
      <c r="L170">
        <f t="shared" si="22"/>
        <v>1</v>
      </c>
      <c r="M170">
        <f t="shared" si="23"/>
        <v>0</v>
      </c>
      <c r="N170">
        <f t="shared" si="24"/>
        <v>0</v>
      </c>
      <c r="O170">
        <f t="shared" si="25"/>
        <v>0</v>
      </c>
      <c r="P170">
        <f t="shared" si="26"/>
        <v>0</v>
      </c>
      <c r="Q170" s="16"/>
    </row>
    <row r="171" spans="1:17" ht="15.75" x14ac:dyDescent="0.25">
      <c r="A171" s="45">
        <v>157</v>
      </c>
      <c r="B171" s="45" t="s">
        <v>197</v>
      </c>
      <c r="C171" s="46"/>
      <c r="D171" s="47"/>
      <c r="E171" s="53" t="s">
        <v>10</v>
      </c>
      <c r="F171" s="52"/>
      <c r="G171" s="52"/>
      <c r="H171" s="52"/>
      <c r="I171" s="17">
        <f t="shared" si="19"/>
        <v>0</v>
      </c>
      <c r="J171">
        <f t="shared" si="20"/>
        <v>0</v>
      </c>
      <c r="K171">
        <f t="shared" si="21"/>
        <v>0</v>
      </c>
      <c r="L171">
        <f t="shared" si="22"/>
        <v>0</v>
      </c>
      <c r="M171">
        <f t="shared" si="23"/>
        <v>0</v>
      </c>
      <c r="N171">
        <f t="shared" si="24"/>
        <v>0</v>
      </c>
      <c r="O171">
        <f t="shared" si="25"/>
        <v>0</v>
      </c>
      <c r="P171">
        <f t="shared" si="26"/>
        <v>1</v>
      </c>
      <c r="Q171" s="16"/>
    </row>
    <row r="172" spans="1:17" ht="15.75" x14ac:dyDescent="0.25">
      <c r="A172" s="45">
        <v>158</v>
      </c>
      <c r="B172" s="45" t="s">
        <v>198</v>
      </c>
      <c r="C172" s="46" t="s">
        <v>10</v>
      </c>
      <c r="D172" s="47"/>
      <c r="E172" s="53" t="s">
        <v>10</v>
      </c>
      <c r="F172" s="52"/>
      <c r="G172" s="52"/>
      <c r="H172" s="52"/>
      <c r="I172" s="17">
        <f t="shared" si="19"/>
        <v>0</v>
      </c>
      <c r="J172">
        <f t="shared" si="20"/>
        <v>0</v>
      </c>
      <c r="K172">
        <f t="shared" si="21"/>
        <v>0</v>
      </c>
      <c r="L172">
        <f t="shared" si="22"/>
        <v>1</v>
      </c>
      <c r="M172">
        <f t="shared" si="23"/>
        <v>0</v>
      </c>
      <c r="N172">
        <f t="shared" si="24"/>
        <v>0</v>
      </c>
      <c r="O172">
        <f t="shared" si="25"/>
        <v>0</v>
      </c>
      <c r="P172">
        <f t="shared" si="26"/>
        <v>0</v>
      </c>
      <c r="Q172" s="16"/>
    </row>
    <row r="173" spans="1:17" ht="15.75" x14ac:dyDescent="0.25">
      <c r="A173" s="45">
        <v>159</v>
      </c>
      <c r="B173" s="45" t="s">
        <v>199</v>
      </c>
      <c r="C173" s="46" t="s">
        <v>10</v>
      </c>
      <c r="D173" s="47"/>
      <c r="E173" s="53" t="s">
        <v>10</v>
      </c>
      <c r="F173" s="52"/>
      <c r="G173" s="52"/>
      <c r="H173" s="52"/>
      <c r="I173" s="17">
        <f t="shared" si="19"/>
        <v>0</v>
      </c>
      <c r="J173">
        <f t="shared" si="20"/>
        <v>0</v>
      </c>
      <c r="K173">
        <f t="shared" si="21"/>
        <v>0</v>
      </c>
      <c r="L173">
        <f t="shared" si="22"/>
        <v>1</v>
      </c>
      <c r="M173">
        <f t="shared" si="23"/>
        <v>0</v>
      </c>
      <c r="N173">
        <f t="shared" si="24"/>
        <v>0</v>
      </c>
      <c r="O173">
        <f t="shared" si="25"/>
        <v>0</v>
      </c>
      <c r="P173">
        <f t="shared" si="26"/>
        <v>0</v>
      </c>
      <c r="Q173" s="16"/>
    </row>
    <row r="174" spans="1:17" ht="15.75" x14ac:dyDescent="0.25">
      <c r="A174" s="45">
        <v>160</v>
      </c>
      <c r="B174" s="45" t="s">
        <v>200</v>
      </c>
      <c r="C174" s="46"/>
      <c r="D174" s="47"/>
      <c r="E174" s="53" t="s">
        <v>10</v>
      </c>
      <c r="F174" s="52"/>
      <c r="G174" s="52"/>
      <c r="H174" s="52"/>
      <c r="I174" s="17">
        <f t="shared" si="19"/>
        <v>0</v>
      </c>
      <c r="J174">
        <f t="shared" si="20"/>
        <v>0</v>
      </c>
      <c r="K174">
        <f t="shared" si="21"/>
        <v>0</v>
      </c>
      <c r="L174">
        <f t="shared" si="22"/>
        <v>0</v>
      </c>
      <c r="M174">
        <f t="shared" si="23"/>
        <v>0</v>
      </c>
      <c r="N174">
        <f t="shared" si="24"/>
        <v>0</v>
      </c>
      <c r="O174">
        <f t="shared" si="25"/>
        <v>0</v>
      </c>
      <c r="P174">
        <f t="shared" si="26"/>
        <v>1</v>
      </c>
      <c r="Q174" s="16"/>
    </row>
    <row r="175" spans="1:17" ht="15.75" x14ac:dyDescent="0.25">
      <c r="A175" s="45">
        <v>161</v>
      </c>
      <c r="B175" s="45" t="s">
        <v>201</v>
      </c>
      <c r="C175" s="46" t="s">
        <v>10</v>
      </c>
      <c r="D175" s="47"/>
      <c r="E175" s="53" t="s">
        <v>10</v>
      </c>
      <c r="F175" s="52"/>
      <c r="G175" s="52"/>
      <c r="H175" s="52"/>
      <c r="I175" s="17">
        <f t="shared" si="19"/>
        <v>0</v>
      </c>
      <c r="J175">
        <f t="shared" si="20"/>
        <v>0</v>
      </c>
      <c r="K175">
        <f t="shared" si="21"/>
        <v>0</v>
      </c>
      <c r="L175">
        <f t="shared" si="22"/>
        <v>1</v>
      </c>
      <c r="M175">
        <f t="shared" si="23"/>
        <v>0</v>
      </c>
      <c r="N175">
        <f t="shared" si="24"/>
        <v>0</v>
      </c>
      <c r="O175">
        <f t="shared" si="25"/>
        <v>0</v>
      </c>
      <c r="P175">
        <f t="shared" si="26"/>
        <v>0</v>
      </c>
      <c r="Q175" s="16"/>
    </row>
    <row r="176" spans="1:17" ht="15.75" x14ac:dyDescent="0.25">
      <c r="A176" s="45">
        <v>162</v>
      </c>
      <c r="B176" s="45" t="s">
        <v>202</v>
      </c>
      <c r="C176" s="46" t="s">
        <v>10</v>
      </c>
      <c r="D176" s="47"/>
      <c r="E176" s="53" t="s">
        <v>10</v>
      </c>
      <c r="F176" s="52"/>
      <c r="G176" s="52"/>
      <c r="H176" s="52"/>
      <c r="I176" s="17">
        <f t="shared" si="19"/>
        <v>0</v>
      </c>
      <c r="J176">
        <f t="shared" si="20"/>
        <v>0</v>
      </c>
      <c r="K176">
        <f t="shared" si="21"/>
        <v>0</v>
      </c>
      <c r="L176">
        <f t="shared" si="22"/>
        <v>1</v>
      </c>
      <c r="M176">
        <f t="shared" si="23"/>
        <v>0</v>
      </c>
      <c r="N176">
        <f t="shared" si="24"/>
        <v>0</v>
      </c>
      <c r="O176">
        <f t="shared" si="25"/>
        <v>0</v>
      </c>
      <c r="P176">
        <f t="shared" si="26"/>
        <v>0</v>
      </c>
      <c r="Q176" s="16"/>
    </row>
    <row r="177" spans="1:17" ht="15.75" x14ac:dyDescent="0.25">
      <c r="A177" s="45">
        <v>163</v>
      </c>
      <c r="B177" s="45" t="s">
        <v>203</v>
      </c>
      <c r="C177" s="46"/>
      <c r="D177" s="47" t="s">
        <v>10</v>
      </c>
      <c r="E177" s="53" t="s">
        <v>10</v>
      </c>
      <c r="F177" s="52"/>
      <c r="G177" s="52"/>
      <c r="H177" s="52"/>
      <c r="I177" s="17">
        <f t="shared" si="19"/>
        <v>0</v>
      </c>
      <c r="J177">
        <f t="shared" si="20"/>
        <v>0</v>
      </c>
      <c r="K177">
        <f t="shared" si="21"/>
        <v>0</v>
      </c>
      <c r="L177">
        <f t="shared" si="22"/>
        <v>0</v>
      </c>
      <c r="M177">
        <f t="shared" si="23"/>
        <v>0</v>
      </c>
      <c r="N177">
        <f t="shared" si="24"/>
        <v>0</v>
      </c>
      <c r="O177">
        <f t="shared" si="25"/>
        <v>0</v>
      </c>
      <c r="P177">
        <f t="shared" si="26"/>
        <v>1</v>
      </c>
      <c r="Q177" s="16"/>
    </row>
    <row r="178" spans="1:17" ht="15.75" x14ac:dyDescent="0.25">
      <c r="A178" s="45">
        <v>164</v>
      </c>
      <c r="B178" s="45" t="s">
        <v>204</v>
      </c>
      <c r="C178" s="46"/>
      <c r="D178" s="47"/>
      <c r="E178" s="53" t="s">
        <v>10</v>
      </c>
      <c r="F178" s="52"/>
      <c r="G178" s="52"/>
      <c r="H178" s="52"/>
      <c r="I178" s="17">
        <f t="shared" si="19"/>
        <v>0</v>
      </c>
      <c r="J178">
        <f t="shared" si="20"/>
        <v>0</v>
      </c>
      <c r="K178">
        <f t="shared" si="21"/>
        <v>0</v>
      </c>
      <c r="L178">
        <f t="shared" si="22"/>
        <v>0</v>
      </c>
      <c r="M178">
        <f t="shared" si="23"/>
        <v>0</v>
      </c>
      <c r="N178">
        <f t="shared" si="24"/>
        <v>0</v>
      </c>
      <c r="O178">
        <f t="shared" si="25"/>
        <v>0</v>
      </c>
      <c r="P178">
        <f t="shared" si="26"/>
        <v>1</v>
      </c>
      <c r="Q178" s="16"/>
    </row>
    <row r="179" spans="1:17" ht="15.75" x14ac:dyDescent="0.25">
      <c r="A179" s="45">
        <v>165</v>
      </c>
      <c r="B179" s="45" t="s">
        <v>205</v>
      </c>
      <c r="C179" s="46"/>
      <c r="D179" s="47"/>
      <c r="E179" s="53" t="s">
        <v>10</v>
      </c>
      <c r="F179" s="52"/>
      <c r="G179" s="52"/>
      <c r="H179" s="52"/>
      <c r="I179" s="17">
        <f t="shared" si="19"/>
        <v>0</v>
      </c>
      <c r="J179">
        <f t="shared" si="20"/>
        <v>0</v>
      </c>
      <c r="K179">
        <f t="shared" si="21"/>
        <v>0</v>
      </c>
      <c r="L179">
        <f t="shared" si="22"/>
        <v>0</v>
      </c>
      <c r="M179">
        <f t="shared" si="23"/>
        <v>0</v>
      </c>
      <c r="N179">
        <f t="shared" si="24"/>
        <v>0</v>
      </c>
      <c r="O179">
        <f t="shared" si="25"/>
        <v>0</v>
      </c>
      <c r="P179">
        <f t="shared" si="26"/>
        <v>1</v>
      </c>
      <c r="Q179" s="16"/>
    </row>
    <row r="180" spans="1:17" ht="15.75" x14ac:dyDescent="0.25">
      <c r="A180" s="45">
        <v>166</v>
      </c>
      <c r="B180" s="45" t="s">
        <v>206</v>
      </c>
      <c r="C180" s="46" t="s">
        <v>10</v>
      </c>
      <c r="D180" s="47"/>
      <c r="E180" s="53" t="s">
        <v>10</v>
      </c>
      <c r="F180" s="52"/>
      <c r="G180" s="52"/>
      <c r="H180" s="52"/>
      <c r="I180" s="17">
        <f t="shared" si="19"/>
        <v>0</v>
      </c>
      <c r="J180">
        <f t="shared" si="20"/>
        <v>0</v>
      </c>
      <c r="K180">
        <f t="shared" si="21"/>
        <v>0</v>
      </c>
      <c r="L180">
        <f t="shared" si="22"/>
        <v>1</v>
      </c>
      <c r="M180">
        <f t="shared" si="23"/>
        <v>0</v>
      </c>
      <c r="N180">
        <f t="shared" si="24"/>
        <v>0</v>
      </c>
      <c r="O180">
        <f t="shared" si="25"/>
        <v>0</v>
      </c>
      <c r="P180">
        <f t="shared" si="26"/>
        <v>0</v>
      </c>
      <c r="Q180" s="16"/>
    </row>
    <row r="181" spans="1:17" ht="15.75" x14ac:dyDescent="0.25">
      <c r="A181" s="45">
        <v>167</v>
      </c>
      <c r="B181" s="45" t="s">
        <v>207</v>
      </c>
      <c r="C181" s="46"/>
      <c r="D181" s="47"/>
      <c r="E181" s="53" t="s">
        <v>10</v>
      </c>
      <c r="F181" s="52"/>
      <c r="G181" s="52"/>
      <c r="H181" s="52"/>
      <c r="I181" s="17">
        <f t="shared" si="19"/>
        <v>0</v>
      </c>
      <c r="J181">
        <f t="shared" si="20"/>
        <v>0</v>
      </c>
      <c r="K181">
        <f t="shared" si="21"/>
        <v>0</v>
      </c>
      <c r="L181">
        <f t="shared" si="22"/>
        <v>0</v>
      </c>
      <c r="M181">
        <f t="shared" si="23"/>
        <v>0</v>
      </c>
      <c r="N181">
        <f t="shared" si="24"/>
        <v>0</v>
      </c>
      <c r="O181">
        <f t="shared" si="25"/>
        <v>0</v>
      </c>
      <c r="P181">
        <f t="shared" si="26"/>
        <v>1</v>
      </c>
      <c r="Q181" s="16"/>
    </row>
    <row r="182" spans="1:17" ht="15.75" x14ac:dyDescent="0.25">
      <c r="A182" s="45">
        <v>168</v>
      </c>
      <c r="B182" s="45" t="s">
        <v>208</v>
      </c>
      <c r="C182" s="46"/>
      <c r="D182" s="47"/>
      <c r="E182" s="53" t="s">
        <v>10</v>
      </c>
      <c r="F182" s="52"/>
      <c r="G182" s="52"/>
      <c r="H182" s="52"/>
      <c r="I182" s="17">
        <f t="shared" si="19"/>
        <v>0</v>
      </c>
      <c r="J182">
        <f t="shared" si="20"/>
        <v>0</v>
      </c>
      <c r="K182">
        <f t="shared" si="21"/>
        <v>0</v>
      </c>
      <c r="L182">
        <f t="shared" si="22"/>
        <v>0</v>
      </c>
      <c r="M182">
        <f t="shared" si="23"/>
        <v>0</v>
      </c>
      <c r="N182">
        <f t="shared" si="24"/>
        <v>0</v>
      </c>
      <c r="O182">
        <f t="shared" si="25"/>
        <v>0</v>
      </c>
      <c r="P182">
        <f t="shared" si="26"/>
        <v>1</v>
      </c>
      <c r="Q182" s="16"/>
    </row>
    <row r="183" spans="1:17" ht="15.75" x14ac:dyDescent="0.25">
      <c r="A183" s="45">
        <v>169</v>
      </c>
      <c r="B183" s="45" t="s">
        <v>209</v>
      </c>
      <c r="C183" s="46"/>
      <c r="D183" s="47"/>
      <c r="E183" s="53" t="s">
        <v>10</v>
      </c>
      <c r="F183" s="52"/>
      <c r="G183" s="52"/>
      <c r="H183" s="52"/>
      <c r="I183" s="17">
        <f t="shared" si="19"/>
        <v>0</v>
      </c>
      <c r="J183">
        <f t="shared" si="20"/>
        <v>0</v>
      </c>
      <c r="K183">
        <f t="shared" si="21"/>
        <v>0</v>
      </c>
      <c r="L183">
        <f t="shared" si="22"/>
        <v>0</v>
      </c>
      <c r="M183">
        <f t="shared" si="23"/>
        <v>0</v>
      </c>
      <c r="N183">
        <f t="shared" si="24"/>
        <v>0</v>
      </c>
      <c r="O183">
        <f t="shared" si="25"/>
        <v>0</v>
      </c>
      <c r="P183">
        <f t="shared" si="26"/>
        <v>1</v>
      </c>
      <c r="Q183" s="16"/>
    </row>
    <row r="184" spans="1:17" ht="15.75" x14ac:dyDescent="0.25">
      <c r="A184" s="45">
        <v>170</v>
      </c>
      <c r="B184" s="45" t="s">
        <v>210</v>
      </c>
      <c r="C184" s="46"/>
      <c r="D184" s="47"/>
      <c r="E184" s="53" t="s">
        <v>10</v>
      </c>
      <c r="F184" s="52"/>
      <c r="G184" s="52"/>
      <c r="H184" s="52"/>
      <c r="I184" s="17">
        <f t="shared" si="19"/>
        <v>0</v>
      </c>
      <c r="J184">
        <f t="shared" si="20"/>
        <v>0</v>
      </c>
      <c r="K184">
        <f t="shared" si="21"/>
        <v>0</v>
      </c>
      <c r="L184">
        <f t="shared" si="22"/>
        <v>0</v>
      </c>
      <c r="M184">
        <f t="shared" si="23"/>
        <v>0</v>
      </c>
      <c r="N184">
        <f t="shared" si="24"/>
        <v>0</v>
      </c>
      <c r="O184">
        <f t="shared" si="25"/>
        <v>0</v>
      </c>
      <c r="P184">
        <f t="shared" si="26"/>
        <v>1</v>
      </c>
      <c r="Q184" s="16"/>
    </row>
    <row r="185" spans="1:17" ht="15.75" x14ac:dyDescent="0.25">
      <c r="A185" s="45">
        <v>171</v>
      </c>
      <c r="B185" s="45" t="s">
        <v>211</v>
      </c>
      <c r="C185" s="46"/>
      <c r="D185" s="47"/>
      <c r="E185" s="53" t="s">
        <v>10</v>
      </c>
      <c r="F185" s="52"/>
      <c r="G185" s="52"/>
      <c r="H185" s="52"/>
      <c r="I185" s="17">
        <f t="shared" si="19"/>
        <v>0</v>
      </c>
      <c r="J185">
        <f t="shared" si="20"/>
        <v>0</v>
      </c>
      <c r="K185">
        <f t="shared" si="21"/>
        <v>0</v>
      </c>
      <c r="L185">
        <f t="shared" si="22"/>
        <v>0</v>
      </c>
      <c r="M185">
        <f t="shared" si="23"/>
        <v>0</v>
      </c>
      <c r="N185">
        <f t="shared" si="24"/>
        <v>0</v>
      </c>
      <c r="O185">
        <f t="shared" si="25"/>
        <v>0</v>
      </c>
      <c r="P185">
        <f t="shared" si="26"/>
        <v>1</v>
      </c>
      <c r="Q185" s="16"/>
    </row>
    <row r="186" spans="1:17" ht="15.75" x14ac:dyDescent="0.25">
      <c r="A186" s="45">
        <v>172</v>
      </c>
      <c r="B186" s="45" t="s">
        <v>212</v>
      </c>
      <c r="C186" s="46"/>
      <c r="D186" s="47"/>
      <c r="E186" s="53" t="s">
        <v>10</v>
      </c>
      <c r="F186" s="52"/>
      <c r="G186" s="52"/>
      <c r="H186" s="52"/>
      <c r="I186" s="17">
        <f t="shared" si="19"/>
        <v>0</v>
      </c>
      <c r="J186">
        <f t="shared" si="20"/>
        <v>0</v>
      </c>
      <c r="K186">
        <f t="shared" si="21"/>
        <v>0</v>
      </c>
      <c r="L186">
        <f t="shared" si="22"/>
        <v>0</v>
      </c>
      <c r="M186">
        <f t="shared" si="23"/>
        <v>0</v>
      </c>
      <c r="N186">
        <f t="shared" si="24"/>
        <v>0</v>
      </c>
      <c r="O186">
        <f t="shared" si="25"/>
        <v>0</v>
      </c>
      <c r="P186">
        <f t="shared" si="26"/>
        <v>1</v>
      </c>
      <c r="Q186" s="16"/>
    </row>
    <row r="187" spans="1:17" ht="15.75" x14ac:dyDescent="0.25">
      <c r="A187" s="45">
        <v>173</v>
      </c>
      <c r="B187" s="45" t="s">
        <v>213</v>
      </c>
      <c r="C187" s="46" t="s">
        <v>10</v>
      </c>
      <c r="D187" s="47"/>
      <c r="E187" s="53" t="s">
        <v>10</v>
      </c>
      <c r="F187" s="52"/>
      <c r="G187" s="52"/>
      <c r="H187" s="52"/>
      <c r="I187" s="17">
        <f t="shared" si="19"/>
        <v>0</v>
      </c>
      <c r="J187">
        <f t="shared" si="20"/>
        <v>0</v>
      </c>
      <c r="K187">
        <f t="shared" si="21"/>
        <v>0</v>
      </c>
      <c r="L187">
        <f t="shared" si="22"/>
        <v>1</v>
      </c>
      <c r="M187">
        <f t="shared" si="23"/>
        <v>0</v>
      </c>
      <c r="N187">
        <f t="shared" si="24"/>
        <v>0</v>
      </c>
      <c r="O187">
        <f t="shared" si="25"/>
        <v>0</v>
      </c>
      <c r="P187">
        <f t="shared" si="26"/>
        <v>0</v>
      </c>
      <c r="Q187" s="16"/>
    </row>
    <row r="188" spans="1:17" ht="15.75" x14ac:dyDescent="0.25">
      <c r="A188" s="45">
        <v>174</v>
      </c>
      <c r="B188" s="45" t="s">
        <v>214</v>
      </c>
      <c r="C188" s="46"/>
      <c r="D188" s="47"/>
      <c r="E188" s="53" t="s">
        <v>10</v>
      </c>
      <c r="F188" s="52"/>
      <c r="G188" s="52"/>
      <c r="H188" s="52"/>
      <c r="I188" s="17">
        <f t="shared" si="19"/>
        <v>0</v>
      </c>
      <c r="J188">
        <f t="shared" si="20"/>
        <v>0</v>
      </c>
      <c r="K188">
        <f t="shared" si="21"/>
        <v>0</v>
      </c>
      <c r="L188">
        <f t="shared" si="22"/>
        <v>0</v>
      </c>
      <c r="M188">
        <f t="shared" si="23"/>
        <v>0</v>
      </c>
      <c r="N188">
        <f t="shared" si="24"/>
        <v>0</v>
      </c>
      <c r="O188">
        <f t="shared" si="25"/>
        <v>0</v>
      </c>
      <c r="P188">
        <f t="shared" si="26"/>
        <v>1</v>
      </c>
      <c r="Q188" s="16"/>
    </row>
    <row r="189" spans="1:17" ht="15.75" x14ac:dyDescent="0.25">
      <c r="A189" s="45">
        <v>175</v>
      </c>
      <c r="B189" s="45" t="s">
        <v>215</v>
      </c>
      <c r="C189" s="46" t="s">
        <v>10</v>
      </c>
      <c r="D189" s="47"/>
      <c r="E189" s="53" t="s">
        <v>10</v>
      </c>
      <c r="F189" s="52"/>
      <c r="G189" s="52"/>
      <c r="H189" s="52"/>
      <c r="I189" s="17">
        <f t="shared" si="19"/>
        <v>0</v>
      </c>
      <c r="J189">
        <f t="shared" si="20"/>
        <v>0</v>
      </c>
      <c r="K189">
        <f t="shared" si="21"/>
        <v>0</v>
      </c>
      <c r="L189">
        <f t="shared" si="22"/>
        <v>1</v>
      </c>
      <c r="M189">
        <f t="shared" si="23"/>
        <v>0</v>
      </c>
      <c r="N189">
        <f t="shared" si="24"/>
        <v>0</v>
      </c>
      <c r="O189">
        <f t="shared" si="25"/>
        <v>0</v>
      </c>
      <c r="P189">
        <f t="shared" si="26"/>
        <v>0</v>
      </c>
      <c r="Q189" s="16"/>
    </row>
    <row r="190" spans="1:17" ht="15.75" x14ac:dyDescent="0.25">
      <c r="A190" s="45">
        <v>176</v>
      </c>
      <c r="B190" s="45" t="s">
        <v>216</v>
      </c>
      <c r="C190" s="46"/>
      <c r="D190" s="47"/>
      <c r="E190" s="53" t="s">
        <v>10</v>
      </c>
      <c r="F190" s="52"/>
      <c r="G190" s="52"/>
      <c r="H190" s="52"/>
      <c r="I190" s="17">
        <f t="shared" si="19"/>
        <v>0</v>
      </c>
      <c r="J190">
        <f t="shared" si="20"/>
        <v>0</v>
      </c>
      <c r="K190">
        <f t="shared" si="21"/>
        <v>0</v>
      </c>
      <c r="L190">
        <f t="shared" si="22"/>
        <v>0</v>
      </c>
      <c r="M190">
        <f t="shared" si="23"/>
        <v>0</v>
      </c>
      <c r="N190">
        <f t="shared" si="24"/>
        <v>0</v>
      </c>
      <c r="O190">
        <f t="shared" si="25"/>
        <v>0</v>
      </c>
      <c r="P190">
        <f t="shared" si="26"/>
        <v>1</v>
      </c>
      <c r="Q190" s="16"/>
    </row>
    <row r="191" spans="1:17" ht="15.75" x14ac:dyDescent="0.25">
      <c r="A191" s="45">
        <v>177</v>
      </c>
      <c r="B191" s="45" t="s">
        <v>217</v>
      </c>
      <c r="C191" s="46"/>
      <c r="D191" s="47"/>
      <c r="E191" s="53" t="s">
        <v>10</v>
      </c>
      <c r="F191" s="52"/>
      <c r="G191" s="52"/>
      <c r="H191" s="52"/>
      <c r="I191" s="17">
        <f t="shared" si="19"/>
        <v>0</v>
      </c>
      <c r="J191">
        <f t="shared" si="20"/>
        <v>0</v>
      </c>
      <c r="K191">
        <f t="shared" si="21"/>
        <v>0</v>
      </c>
      <c r="L191">
        <f t="shared" si="22"/>
        <v>0</v>
      </c>
      <c r="M191">
        <f t="shared" si="23"/>
        <v>0</v>
      </c>
      <c r="N191">
        <f t="shared" si="24"/>
        <v>0</v>
      </c>
      <c r="O191">
        <f t="shared" si="25"/>
        <v>0</v>
      </c>
      <c r="P191">
        <f t="shared" si="26"/>
        <v>1</v>
      </c>
      <c r="Q191" s="16"/>
    </row>
    <row r="192" spans="1:17" ht="15.75" x14ac:dyDescent="0.25">
      <c r="A192" s="45">
        <v>178</v>
      </c>
      <c r="B192" s="45" t="s">
        <v>218</v>
      </c>
      <c r="C192" s="46"/>
      <c r="D192" s="47"/>
      <c r="E192" s="53" t="s">
        <v>10</v>
      </c>
      <c r="F192" s="52"/>
      <c r="G192" s="52"/>
      <c r="H192" s="52"/>
      <c r="I192" s="17">
        <f t="shared" si="19"/>
        <v>0</v>
      </c>
      <c r="J192">
        <f t="shared" si="20"/>
        <v>0</v>
      </c>
      <c r="K192">
        <f t="shared" si="21"/>
        <v>0</v>
      </c>
      <c r="L192">
        <f t="shared" si="22"/>
        <v>0</v>
      </c>
      <c r="M192">
        <f t="shared" si="23"/>
        <v>0</v>
      </c>
      <c r="N192">
        <f t="shared" si="24"/>
        <v>0</v>
      </c>
      <c r="O192">
        <f t="shared" si="25"/>
        <v>0</v>
      </c>
      <c r="P192">
        <f t="shared" si="26"/>
        <v>1</v>
      </c>
      <c r="Q192" s="16"/>
    </row>
    <row r="193" spans="1:17" ht="15.75" x14ac:dyDescent="0.25">
      <c r="A193" s="45">
        <v>179</v>
      </c>
      <c r="B193" s="45" t="s">
        <v>219</v>
      </c>
      <c r="C193" s="46"/>
      <c r="D193" s="47"/>
      <c r="E193" s="53" t="s">
        <v>10</v>
      </c>
      <c r="F193" s="52"/>
      <c r="G193" s="52"/>
      <c r="H193" s="52"/>
      <c r="I193" s="17">
        <f t="shared" si="19"/>
        <v>0</v>
      </c>
      <c r="J193">
        <f t="shared" si="20"/>
        <v>0</v>
      </c>
      <c r="K193">
        <f t="shared" si="21"/>
        <v>0</v>
      </c>
      <c r="L193">
        <f t="shared" si="22"/>
        <v>0</v>
      </c>
      <c r="M193">
        <f t="shared" si="23"/>
        <v>0</v>
      </c>
      <c r="N193">
        <f t="shared" si="24"/>
        <v>0</v>
      </c>
      <c r="O193">
        <f t="shared" si="25"/>
        <v>0</v>
      </c>
      <c r="P193">
        <f t="shared" si="26"/>
        <v>1</v>
      </c>
      <c r="Q193" s="16"/>
    </row>
    <row r="194" spans="1:17" ht="15.75" x14ac:dyDescent="0.25">
      <c r="A194" s="45">
        <v>180</v>
      </c>
      <c r="B194" s="45" t="s">
        <v>220</v>
      </c>
      <c r="C194" s="46"/>
      <c r="D194" s="47"/>
      <c r="E194" s="53" t="s">
        <v>10</v>
      </c>
      <c r="F194" s="52"/>
      <c r="G194" s="52"/>
      <c r="H194" s="52"/>
      <c r="I194" s="17">
        <f t="shared" si="19"/>
        <v>0</v>
      </c>
      <c r="J194">
        <f t="shared" si="20"/>
        <v>0</v>
      </c>
      <c r="K194">
        <f t="shared" si="21"/>
        <v>0</v>
      </c>
      <c r="L194">
        <f t="shared" si="22"/>
        <v>0</v>
      </c>
      <c r="M194">
        <f t="shared" si="23"/>
        <v>0</v>
      </c>
      <c r="N194">
        <f t="shared" si="24"/>
        <v>0</v>
      </c>
      <c r="O194">
        <f t="shared" si="25"/>
        <v>0</v>
      </c>
      <c r="P194">
        <f t="shared" si="26"/>
        <v>1</v>
      </c>
      <c r="Q194" s="16"/>
    </row>
    <row r="195" spans="1:17" ht="15.75" x14ac:dyDescent="0.25">
      <c r="A195" s="45">
        <v>181</v>
      </c>
      <c r="B195" s="45" t="s">
        <v>221</v>
      </c>
      <c r="C195" s="46"/>
      <c r="D195" s="47"/>
      <c r="E195" s="53" t="s">
        <v>10</v>
      </c>
      <c r="F195" s="52"/>
      <c r="G195" s="52"/>
      <c r="H195" s="52"/>
      <c r="I195" s="17">
        <f t="shared" si="19"/>
        <v>0</v>
      </c>
      <c r="J195">
        <f t="shared" si="20"/>
        <v>0</v>
      </c>
      <c r="K195">
        <f t="shared" si="21"/>
        <v>0</v>
      </c>
      <c r="L195">
        <f t="shared" si="22"/>
        <v>0</v>
      </c>
      <c r="M195">
        <f t="shared" si="23"/>
        <v>0</v>
      </c>
      <c r="N195">
        <f t="shared" si="24"/>
        <v>0</v>
      </c>
      <c r="O195">
        <f t="shared" si="25"/>
        <v>0</v>
      </c>
      <c r="P195">
        <f t="shared" si="26"/>
        <v>1</v>
      </c>
      <c r="Q195" s="16"/>
    </row>
    <row r="196" spans="1:17" ht="15.75" x14ac:dyDescent="0.25">
      <c r="A196" s="45">
        <v>182</v>
      </c>
      <c r="B196" s="45" t="s">
        <v>222</v>
      </c>
      <c r="C196" s="46"/>
      <c r="D196" s="47"/>
      <c r="E196" s="53" t="s">
        <v>10</v>
      </c>
      <c r="F196" s="52"/>
      <c r="G196" s="52"/>
      <c r="H196" s="52"/>
      <c r="I196" s="17">
        <f t="shared" si="19"/>
        <v>0</v>
      </c>
      <c r="J196">
        <f t="shared" si="20"/>
        <v>0</v>
      </c>
      <c r="K196">
        <f t="shared" si="21"/>
        <v>0</v>
      </c>
      <c r="L196">
        <f t="shared" si="22"/>
        <v>0</v>
      </c>
      <c r="M196">
        <f t="shared" si="23"/>
        <v>0</v>
      </c>
      <c r="N196">
        <f t="shared" si="24"/>
        <v>0</v>
      </c>
      <c r="O196">
        <f t="shared" si="25"/>
        <v>0</v>
      </c>
      <c r="P196">
        <f t="shared" si="26"/>
        <v>1</v>
      </c>
      <c r="Q196" s="16"/>
    </row>
    <row r="197" spans="1:17" ht="15.75" x14ac:dyDescent="0.25">
      <c r="A197" s="45">
        <v>183</v>
      </c>
      <c r="B197" s="45" t="s">
        <v>223</v>
      </c>
      <c r="C197" s="46"/>
      <c r="D197" s="47"/>
      <c r="E197" s="53" t="s">
        <v>10</v>
      </c>
      <c r="F197" s="52"/>
      <c r="G197" s="52"/>
      <c r="H197" s="52"/>
      <c r="I197" s="17">
        <f t="shared" si="19"/>
        <v>0</v>
      </c>
      <c r="J197">
        <f t="shared" si="20"/>
        <v>0</v>
      </c>
      <c r="K197">
        <f t="shared" si="21"/>
        <v>0</v>
      </c>
      <c r="L197">
        <f t="shared" si="22"/>
        <v>0</v>
      </c>
      <c r="M197">
        <f t="shared" si="23"/>
        <v>0</v>
      </c>
      <c r="N197">
        <f t="shared" si="24"/>
        <v>0</v>
      </c>
      <c r="O197">
        <f t="shared" si="25"/>
        <v>0</v>
      </c>
      <c r="P197">
        <f t="shared" si="26"/>
        <v>1</v>
      </c>
      <c r="Q197" s="16"/>
    </row>
    <row r="198" spans="1:17" ht="15.75" x14ac:dyDescent="0.25">
      <c r="A198" s="45">
        <v>184</v>
      </c>
      <c r="B198" s="45" t="s">
        <v>224</v>
      </c>
      <c r="C198" s="46"/>
      <c r="D198" s="47"/>
      <c r="E198" s="53" t="s">
        <v>10</v>
      </c>
      <c r="F198" s="52"/>
      <c r="G198" s="52"/>
      <c r="H198" s="52"/>
      <c r="I198" s="17">
        <f t="shared" si="19"/>
        <v>0</v>
      </c>
      <c r="J198">
        <f t="shared" si="20"/>
        <v>0</v>
      </c>
      <c r="K198">
        <f t="shared" si="21"/>
        <v>0</v>
      </c>
      <c r="L198">
        <f t="shared" si="22"/>
        <v>0</v>
      </c>
      <c r="M198">
        <f t="shared" si="23"/>
        <v>0</v>
      </c>
      <c r="N198">
        <f t="shared" si="24"/>
        <v>0</v>
      </c>
      <c r="O198">
        <f t="shared" si="25"/>
        <v>0</v>
      </c>
      <c r="P198">
        <f t="shared" si="26"/>
        <v>1</v>
      </c>
      <c r="Q198" s="16"/>
    </row>
    <row r="199" spans="1:17" ht="15.75" x14ac:dyDescent="0.25">
      <c r="A199" s="45">
        <v>185</v>
      </c>
      <c r="B199" s="45" t="s">
        <v>225</v>
      </c>
      <c r="C199" s="46"/>
      <c r="D199" s="47"/>
      <c r="E199" s="53" t="s">
        <v>10</v>
      </c>
      <c r="F199" s="52"/>
      <c r="G199" s="52"/>
      <c r="H199" s="52"/>
      <c r="I199" s="17">
        <f t="shared" si="19"/>
        <v>0</v>
      </c>
      <c r="J199">
        <f t="shared" si="20"/>
        <v>0</v>
      </c>
      <c r="K199">
        <f t="shared" si="21"/>
        <v>0</v>
      </c>
      <c r="L199">
        <f t="shared" si="22"/>
        <v>0</v>
      </c>
      <c r="M199">
        <f t="shared" si="23"/>
        <v>0</v>
      </c>
      <c r="N199">
        <f t="shared" si="24"/>
        <v>0</v>
      </c>
      <c r="O199">
        <f t="shared" si="25"/>
        <v>0</v>
      </c>
      <c r="P199">
        <f t="shared" si="26"/>
        <v>1</v>
      </c>
      <c r="Q199" s="16"/>
    </row>
    <row r="200" spans="1:17" ht="15.75" x14ac:dyDescent="0.25">
      <c r="A200" s="45">
        <v>186</v>
      </c>
      <c r="B200" s="45" t="s">
        <v>226</v>
      </c>
      <c r="C200" s="46"/>
      <c r="D200" s="47"/>
      <c r="E200" s="53" t="s">
        <v>10</v>
      </c>
      <c r="F200" s="52"/>
      <c r="G200" s="52"/>
      <c r="H200" s="52"/>
      <c r="I200" s="17">
        <f t="shared" si="19"/>
        <v>0</v>
      </c>
      <c r="J200">
        <f t="shared" si="20"/>
        <v>0</v>
      </c>
      <c r="K200">
        <f t="shared" si="21"/>
        <v>0</v>
      </c>
      <c r="L200">
        <f t="shared" si="22"/>
        <v>0</v>
      </c>
      <c r="M200">
        <f t="shared" si="23"/>
        <v>0</v>
      </c>
      <c r="N200">
        <f t="shared" si="24"/>
        <v>0</v>
      </c>
      <c r="O200">
        <f t="shared" si="25"/>
        <v>0</v>
      </c>
      <c r="P200">
        <f t="shared" si="26"/>
        <v>1</v>
      </c>
      <c r="Q200" s="16"/>
    </row>
    <row r="201" spans="1:17" ht="15.75" x14ac:dyDescent="0.25">
      <c r="A201" s="45">
        <v>187</v>
      </c>
      <c r="B201" s="45" t="s">
        <v>227</v>
      </c>
      <c r="C201" s="46"/>
      <c r="D201" s="47" t="s">
        <v>10</v>
      </c>
      <c r="E201" s="53" t="s">
        <v>10</v>
      </c>
      <c r="F201" s="52"/>
      <c r="G201" s="52"/>
      <c r="H201" s="52"/>
      <c r="I201" s="17">
        <f t="shared" si="19"/>
        <v>0</v>
      </c>
      <c r="J201">
        <f t="shared" si="20"/>
        <v>0</v>
      </c>
      <c r="K201">
        <f t="shared" si="21"/>
        <v>0</v>
      </c>
      <c r="L201">
        <f t="shared" si="22"/>
        <v>0</v>
      </c>
      <c r="M201">
        <f t="shared" si="23"/>
        <v>0</v>
      </c>
      <c r="N201">
        <f t="shared" si="24"/>
        <v>0</v>
      </c>
      <c r="O201">
        <f t="shared" si="25"/>
        <v>0</v>
      </c>
      <c r="P201">
        <f t="shared" si="26"/>
        <v>1</v>
      </c>
      <c r="Q201" s="16"/>
    </row>
    <row r="202" spans="1:17" ht="15.75" x14ac:dyDescent="0.25">
      <c r="A202" s="45">
        <v>188</v>
      </c>
      <c r="B202" s="45" t="s">
        <v>228</v>
      </c>
      <c r="C202" s="46"/>
      <c r="D202" s="47"/>
      <c r="E202" s="53" t="s">
        <v>10</v>
      </c>
      <c r="F202" s="52"/>
      <c r="G202" s="52"/>
      <c r="H202" s="52"/>
      <c r="I202" s="17">
        <f t="shared" si="19"/>
        <v>0</v>
      </c>
      <c r="J202">
        <f t="shared" si="20"/>
        <v>0</v>
      </c>
      <c r="K202">
        <f t="shared" si="21"/>
        <v>0</v>
      </c>
      <c r="L202">
        <f t="shared" si="22"/>
        <v>0</v>
      </c>
      <c r="M202">
        <f t="shared" si="23"/>
        <v>0</v>
      </c>
      <c r="N202">
        <f t="shared" si="24"/>
        <v>0</v>
      </c>
      <c r="O202">
        <f t="shared" si="25"/>
        <v>0</v>
      </c>
      <c r="P202">
        <f t="shared" si="26"/>
        <v>1</v>
      </c>
      <c r="Q202" s="16"/>
    </row>
    <row r="203" spans="1:17" ht="15.75" x14ac:dyDescent="0.25">
      <c r="A203" s="45">
        <v>189</v>
      </c>
      <c r="B203" s="45" t="s">
        <v>229</v>
      </c>
      <c r="C203" s="46" t="s">
        <v>10</v>
      </c>
      <c r="D203" s="47"/>
      <c r="E203" s="53" t="s">
        <v>10</v>
      </c>
      <c r="F203" s="52"/>
      <c r="G203" s="52"/>
      <c r="H203" s="52"/>
      <c r="I203" s="17">
        <f t="shared" si="19"/>
        <v>0</v>
      </c>
      <c r="J203">
        <f t="shared" si="20"/>
        <v>0</v>
      </c>
      <c r="K203">
        <f t="shared" si="21"/>
        <v>0</v>
      </c>
      <c r="L203">
        <f t="shared" si="22"/>
        <v>1</v>
      </c>
      <c r="M203">
        <f t="shared" si="23"/>
        <v>0</v>
      </c>
      <c r="N203">
        <f t="shared" si="24"/>
        <v>0</v>
      </c>
      <c r="O203">
        <f t="shared" si="25"/>
        <v>0</v>
      </c>
      <c r="P203">
        <f t="shared" si="26"/>
        <v>0</v>
      </c>
      <c r="Q203" s="16"/>
    </row>
    <row r="204" spans="1:17" ht="15.75" x14ac:dyDescent="0.25">
      <c r="A204" s="45">
        <v>190</v>
      </c>
      <c r="B204" s="45" t="s">
        <v>230</v>
      </c>
      <c r="C204" s="46" t="s">
        <v>10</v>
      </c>
      <c r="D204" s="47"/>
      <c r="E204" s="53" t="s">
        <v>10</v>
      </c>
      <c r="F204" s="52"/>
      <c r="G204" s="52"/>
      <c r="H204" s="52"/>
      <c r="I204" s="17">
        <f t="shared" si="19"/>
        <v>0</v>
      </c>
      <c r="J204">
        <f t="shared" si="20"/>
        <v>0</v>
      </c>
      <c r="K204">
        <f t="shared" si="21"/>
        <v>0</v>
      </c>
      <c r="L204">
        <f t="shared" si="22"/>
        <v>1</v>
      </c>
      <c r="M204">
        <f t="shared" si="23"/>
        <v>0</v>
      </c>
      <c r="N204">
        <f t="shared" si="24"/>
        <v>0</v>
      </c>
      <c r="O204">
        <f t="shared" si="25"/>
        <v>0</v>
      </c>
      <c r="P204">
        <f t="shared" si="26"/>
        <v>0</v>
      </c>
      <c r="Q204" s="16"/>
    </row>
    <row r="205" spans="1:17" ht="15.75" x14ac:dyDescent="0.25">
      <c r="A205" s="45">
        <v>191</v>
      </c>
      <c r="B205" s="45" t="s">
        <v>231</v>
      </c>
      <c r="C205" s="46" t="s">
        <v>10</v>
      </c>
      <c r="D205" s="47"/>
      <c r="E205" s="53" t="s">
        <v>10</v>
      </c>
      <c r="F205" s="52"/>
      <c r="G205" s="52"/>
      <c r="H205" s="52"/>
      <c r="I205" s="17">
        <f t="shared" si="19"/>
        <v>0</v>
      </c>
      <c r="J205">
        <f t="shared" si="20"/>
        <v>0</v>
      </c>
      <c r="K205">
        <f t="shared" si="21"/>
        <v>0</v>
      </c>
      <c r="L205">
        <f t="shared" si="22"/>
        <v>1</v>
      </c>
      <c r="M205">
        <f t="shared" si="23"/>
        <v>0</v>
      </c>
      <c r="N205">
        <f t="shared" si="24"/>
        <v>0</v>
      </c>
      <c r="O205">
        <f t="shared" si="25"/>
        <v>0</v>
      </c>
      <c r="P205">
        <f t="shared" si="26"/>
        <v>0</v>
      </c>
      <c r="Q205" s="16"/>
    </row>
    <row r="206" spans="1:17" ht="15.75" x14ac:dyDescent="0.25">
      <c r="A206" s="45">
        <v>192</v>
      </c>
      <c r="B206" s="45" t="s">
        <v>232</v>
      </c>
      <c r="C206" s="46" t="s">
        <v>10</v>
      </c>
      <c r="D206" s="47"/>
      <c r="E206" s="53" t="s">
        <v>10</v>
      </c>
      <c r="F206" s="52"/>
      <c r="G206" s="52"/>
      <c r="H206" s="52"/>
      <c r="I206" s="17">
        <f t="shared" si="19"/>
        <v>0</v>
      </c>
      <c r="J206">
        <f t="shared" si="20"/>
        <v>0</v>
      </c>
      <c r="K206">
        <f t="shared" si="21"/>
        <v>0</v>
      </c>
      <c r="L206">
        <f t="shared" si="22"/>
        <v>1</v>
      </c>
      <c r="M206">
        <f t="shared" si="23"/>
        <v>0</v>
      </c>
      <c r="N206">
        <f t="shared" si="24"/>
        <v>0</v>
      </c>
      <c r="O206">
        <f t="shared" si="25"/>
        <v>0</v>
      </c>
      <c r="P206">
        <f t="shared" si="26"/>
        <v>0</v>
      </c>
      <c r="Q206" s="16"/>
    </row>
    <row r="207" spans="1:17" ht="15.75" x14ac:dyDescent="0.25">
      <c r="A207" s="45">
        <v>193</v>
      </c>
      <c r="B207" s="45" t="s">
        <v>233</v>
      </c>
      <c r="C207" s="46" t="s">
        <v>10</v>
      </c>
      <c r="D207" s="47"/>
      <c r="E207" s="53" t="s">
        <v>10</v>
      </c>
      <c r="F207" s="52"/>
      <c r="G207" s="52"/>
      <c r="H207" s="52"/>
      <c r="I207" s="17">
        <f t="shared" si="19"/>
        <v>0</v>
      </c>
      <c r="J207">
        <f t="shared" si="20"/>
        <v>0</v>
      </c>
      <c r="K207">
        <f t="shared" si="21"/>
        <v>0</v>
      </c>
      <c r="L207">
        <f t="shared" si="22"/>
        <v>1</v>
      </c>
      <c r="M207">
        <f t="shared" si="23"/>
        <v>0</v>
      </c>
      <c r="N207">
        <f t="shared" si="24"/>
        <v>0</v>
      </c>
      <c r="O207">
        <f t="shared" si="25"/>
        <v>0</v>
      </c>
      <c r="P207">
        <f t="shared" si="26"/>
        <v>0</v>
      </c>
      <c r="Q207" s="16"/>
    </row>
    <row r="208" spans="1:17" ht="15.75" x14ac:dyDescent="0.25">
      <c r="A208" s="45">
        <v>194</v>
      </c>
      <c r="B208" s="45" t="s">
        <v>234</v>
      </c>
      <c r="C208" s="46" t="s">
        <v>10</v>
      </c>
      <c r="D208" s="47"/>
      <c r="E208" s="53" t="s">
        <v>10</v>
      </c>
      <c r="F208" s="52"/>
      <c r="G208" s="52"/>
      <c r="H208" s="52"/>
      <c r="I208" s="17">
        <f t="shared" ref="I208:I271" si="27">IF(AND(COUNTIF(F208,"Y"),COUNTIF(C208,"Y")), 1, 0)</f>
        <v>0</v>
      </c>
      <c r="J208">
        <f t="shared" ref="J208:J271" si="28">IF(AND(COUNTIF(G208,"Y"),COUNTIF(C208,"Y")), 1, 0)</f>
        <v>0</v>
      </c>
      <c r="K208">
        <f t="shared" ref="K208:K271" si="29">IF(AND(COUNTIF(H208,"Y"),COUNTIF(C208,"Y")), 1, 0)</f>
        <v>0</v>
      </c>
      <c r="L208">
        <f t="shared" ref="L208:L271" si="30">IF(AND(COUNTIF(E208,"Y"),COUNTIF(C208,"Y")), 1, 0)</f>
        <v>1</v>
      </c>
      <c r="M208">
        <f t="shared" ref="M208:M271" si="31">IF(AND(COUNTIF(F208,"Y"),COUNTIF(C208,"")), 1, 0)</f>
        <v>0</v>
      </c>
      <c r="N208">
        <f t="shared" ref="N208:N271" si="32">IF(AND(COUNTIF(G208,"Y"),COUNTIF(C208,"")), 1, 0)</f>
        <v>0</v>
      </c>
      <c r="O208">
        <f t="shared" ref="O208:O271" si="33">IF(AND(COUNTIF(H208,"Y"),COUNTIF(C208,"")), 1, 0)</f>
        <v>0</v>
      </c>
      <c r="P208">
        <f t="shared" ref="P208:P271" si="34">IF(AND(COUNTIF(E208,"Y"),COUNTIF(C208,"")), 1, 0)</f>
        <v>0</v>
      </c>
      <c r="Q208" s="16"/>
    </row>
    <row r="209" spans="1:17" ht="15.75" x14ac:dyDescent="0.25">
      <c r="A209" s="45">
        <v>195</v>
      </c>
      <c r="B209" s="45" t="s">
        <v>235</v>
      </c>
      <c r="C209" s="46" t="s">
        <v>10</v>
      </c>
      <c r="D209" s="47"/>
      <c r="E209" s="53" t="s">
        <v>10</v>
      </c>
      <c r="F209" s="52"/>
      <c r="G209" s="52"/>
      <c r="H209" s="52"/>
      <c r="I209" s="17">
        <f t="shared" si="27"/>
        <v>0</v>
      </c>
      <c r="J209">
        <f t="shared" si="28"/>
        <v>0</v>
      </c>
      <c r="K209">
        <f t="shared" si="29"/>
        <v>0</v>
      </c>
      <c r="L209">
        <f t="shared" si="30"/>
        <v>1</v>
      </c>
      <c r="M209">
        <f t="shared" si="31"/>
        <v>0</v>
      </c>
      <c r="N209">
        <f t="shared" si="32"/>
        <v>0</v>
      </c>
      <c r="O209">
        <f t="shared" si="33"/>
        <v>0</v>
      </c>
      <c r="P209">
        <f t="shared" si="34"/>
        <v>0</v>
      </c>
      <c r="Q209" s="16"/>
    </row>
    <row r="210" spans="1:17" ht="15.75" x14ac:dyDescent="0.25">
      <c r="A210" s="45">
        <v>196</v>
      </c>
      <c r="B210" s="45" t="s">
        <v>236</v>
      </c>
      <c r="C210" s="46"/>
      <c r="D210" s="47"/>
      <c r="E210" s="53" t="s">
        <v>10</v>
      </c>
      <c r="F210" s="52"/>
      <c r="G210" s="52"/>
      <c r="H210" s="52"/>
      <c r="I210" s="17">
        <f t="shared" si="27"/>
        <v>0</v>
      </c>
      <c r="J210">
        <f t="shared" si="28"/>
        <v>0</v>
      </c>
      <c r="K210">
        <f t="shared" si="29"/>
        <v>0</v>
      </c>
      <c r="L210">
        <f t="shared" si="30"/>
        <v>0</v>
      </c>
      <c r="M210">
        <f t="shared" si="31"/>
        <v>0</v>
      </c>
      <c r="N210">
        <f t="shared" si="32"/>
        <v>0</v>
      </c>
      <c r="O210">
        <f t="shared" si="33"/>
        <v>0</v>
      </c>
      <c r="P210">
        <f t="shared" si="34"/>
        <v>1</v>
      </c>
      <c r="Q210" s="16"/>
    </row>
    <row r="211" spans="1:17" ht="15.75" x14ac:dyDescent="0.25">
      <c r="A211" s="45">
        <v>197</v>
      </c>
      <c r="B211" s="45" t="s">
        <v>237</v>
      </c>
      <c r="C211" s="46"/>
      <c r="D211" s="47"/>
      <c r="E211" s="53" t="s">
        <v>10</v>
      </c>
      <c r="F211" s="52"/>
      <c r="G211" s="52"/>
      <c r="H211" s="52"/>
      <c r="I211" s="17">
        <f t="shared" si="27"/>
        <v>0</v>
      </c>
      <c r="J211">
        <f t="shared" si="28"/>
        <v>0</v>
      </c>
      <c r="K211">
        <f t="shared" si="29"/>
        <v>0</v>
      </c>
      <c r="L211">
        <f t="shared" si="30"/>
        <v>0</v>
      </c>
      <c r="M211">
        <f t="shared" si="31"/>
        <v>0</v>
      </c>
      <c r="N211">
        <f t="shared" si="32"/>
        <v>0</v>
      </c>
      <c r="O211">
        <f t="shared" si="33"/>
        <v>0</v>
      </c>
      <c r="P211">
        <f t="shared" si="34"/>
        <v>1</v>
      </c>
      <c r="Q211" s="16"/>
    </row>
    <row r="212" spans="1:17" ht="15.75" x14ac:dyDescent="0.25">
      <c r="A212" s="45">
        <v>198</v>
      </c>
      <c r="B212" s="45" t="s">
        <v>238</v>
      </c>
      <c r="C212" s="46" t="s">
        <v>10</v>
      </c>
      <c r="D212" s="47"/>
      <c r="E212" s="53" t="s">
        <v>10</v>
      </c>
      <c r="F212" s="52"/>
      <c r="G212" s="52"/>
      <c r="H212" s="52"/>
      <c r="I212" s="17">
        <f t="shared" si="27"/>
        <v>0</v>
      </c>
      <c r="J212">
        <f t="shared" si="28"/>
        <v>0</v>
      </c>
      <c r="K212">
        <f t="shared" si="29"/>
        <v>0</v>
      </c>
      <c r="L212">
        <f t="shared" si="30"/>
        <v>1</v>
      </c>
      <c r="M212">
        <f t="shared" si="31"/>
        <v>0</v>
      </c>
      <c r="N212">
        <f t="shared" si="32"/>
        <v>0</v>
      </c>
      <c r="O212">
        <f t="shared" si="33"/>
        <v>0</v>
      </c>
      <c r="P212">
        <f t="shared" si="34"/>
        <v>0</v>
      </c>
      <c r="Q212" s="16"/>
    </row>
    <row r="213" spans="1:17" ht="15.75" x14ac:dyDescent="0.25">
      <c r="A213" s="45">
        <v>199</v>
      </c>
      <c r="B213" s="45" t="s">
        <v>239</v>
      </c>
      <c r="C213" s="46"/>
      <c r="D213" s="47"/>
      <c r="E213" s="53" t="s">
        <v>10</v>
      </c>
      <c r="F213" s="52"/>
      <c r="G213" s="52"/>
      <c r="H213" s="52"/>
      <c r="I213" s="17">
        <f t="shared" si="27"/>
        <v>0</v>
      </c>
      <c r="J213">
        <f t="shared" si="28"/>
        <v>0</v>
      </c>
      <c r="K213">
        <f t="shared" si="29"/>
        <v>0</v>
      </c>
      <c r="L213">
        <f t="shared" si="30"/>
        <v>0</v>
      </c>
      <c r="M213">
        <f t="shared" si="31"/>
        <v>0</v>
      </c>
      <c r="N213">
        <f t="shared" si="32"/>
        <v>0</v>
      </c>
      <c r="O213">
        <f t="shared" si="33"/>
        <v>0</v>
      </c>
      <c r="P213">
        <f t="shared" si="34"/>
        <v>1</v>
      </c>
      <c r="Q213" s="16"/>
    </row>
    <row r="214" spans="1:17" ht="15.75" x14ac:dyDescent="0.25">
      <c r="A214" s="45">
        <v>200</v>
      </c>
      <c r="B214" s="45" t="s">
        <v>240</v>
      </c>
      <c r="C214" s="46"/>
      <c r="D214" s="47"/>
      <c r="E214" s="53" t="s">
        <v>10</v>
      </c>
      <c r="F214" s="52"/>
      <c r="G214" s="52"/>
      <c r="H214" s="52"/>
      <c r="I214" s="17">
        <f t="shared" si="27"/>
        <v>0</v>
      </c>
      <c r="J214">
        <f t="shared" si="28"/>
        <v>0</v>
      </c>
      <c r="K214">
        <f t="shared" si="29"/>
        <v>0</v>
      </c>
      <c r="L214">
        <f t="shared" si="30"/>
        <v>0</v>
      </c>
      <c r="M214">
        <f t="shared" si="31"/>
        <v>0</v>
      </c>
      <c r="N214">
        <f t="shared" si="32"/>
        <v>0</v>
      </c>
      <c r="O214">
        <f t="shared" si="33"/>
        <v>0</v>
      </c>
      <c r="P214">
        <f t="shared" si="34"/>
        <v>1</v>
      </c>
      <c r="Q214" s="16"/>
    </row>
    <row r="215" spans="1:17" ht="15.75" x14ac:dyDescent="0.25">
      <c r="A215" s="45">
        <v>201</v>
      </c>
      <c r="B215" s="45" t="s">
        <v>241</v>
      </c>
      <c r="C215" s="46"/>
      <c r="D215" s="47" t="s">
        <v>10</v>
      </c>
      <c r="E215" s="53" t="s">
        <v>10</v>
      </c>
      <c r="F215" s="52"/>
      <c r="G215" s="52"/>
      <c r="H215" s="52"/>
      <c r="I215" s="17">
        <f t="shared" si="27"/>
        <v>0</v>
      </c>
      <c r="J215">
        <f t="shared" si="28"/>
        <v>0</v>
      </c>
      <c r="K215">
        <f t="shared" si="29"/>
        <v>0</v>
      </c>
      <c r="L215">
        <f t="shared" si="30"/>
        <v>0</v>
      </c>
      <c r="M215">
        <f t="shared" si="31"/>
        <v>0</v>
      </c>
      <c r="N215">
        <f t="shared" si="32"/>
        <v>0</v>
      </c>
      <c r="O215">
        <f t="shared" si="33"/>
        <v>0</v>
      </c>
      <c r="P215">
        <f t="shared" si="34"/>
        <v>1</v>
      </c>
      <c r="Q215" s="16"/>
    </row>
    <row r="216" spans="1:17" ht="15.75" x14ac:dyDescent="0.25">
      <c r="A216" s="45">
        <v>202</v>
      </c>
      <c r="B216" s="45" t="s">
        <v>242</v>
      </c>
      <c r="C216" s="46"/>
      <c r="D216" s="47"/>
      <c r="E216" s="53" t="s">
        <v>10</v>
      </c>
      <c r="F216" s="52"/>
      <c r="G216" s="52"/>
      <c r="H216" s="52"/>
      <c r="I216" s="17">
        <f t="shared" si="27"/>
        <v>0</v>
      </c>
      <c r="J216">
        <f t="shared" si="28"/>
        <v>0</v>
      </c>
      <c r="K216">
        <f t="shared" si="29"/>
        <v>0</v>
      </c>
      <c r="L216">
        <f t="shared" si="30"/>
        <v>0</v>
      </c>
      <c r="M216">
        <f t="shared" si="31"/>
        <v>0</v>
      </c>
      <c r="N216">
        <f t="shared" si="32"/>
        <v>0</v>
      </c>
      <c r="O216">
        <f t="shared" si="33"/>
        <v>0</v>
      </c>
      <c r="P216">
        <f t="shared" si="34"/>
        <v>1</v>
      </c>
      <c r="Q216" s="16"/>
    </row>
    <row r="217" spans="1:17" ht="15.75" x14ac:dyDescent="0.25">
      <c r="A217" s="45">
        <v>203</v>
      </c>
      <c r="B217" s="45" t="s">
        <v>243</v>
      </c>
      <c r="C217" s="46"/>
      <c r="D217" s="47"/>
      <c r="E217" s="53" t="s">
        <v>10</v>
      </c>
      <c r="F217" s="52"/>
      <c r="G217" s="52"/>
      <c r="H217" s="52"/>
      <c r="I217" s="17">
        <f t="shared" si="27"/>
        <v>0</v>
      </c>
      <c r="J217">
        <f t="shared" si="28"/>
        <v>0</v>
      </c>
      <c r="K217">
        <f t="shared" si="29"/>
        <v>0</v>
      </c>
      <c r="L217">
        <f t="shared" si="30"/>
        <v>0</v>
      </c>
      <c r="M217">
        <f t="shared" si="31"/>
        <v>0</v>
      </c>
      <c r="N217">
        <f t="shared" si="32"/>
        <v>0</v>
      </c>
      <c r="O217">
        <f t="shared" si="33"/>
        <v>0</v>
      </c>
      <c r="P217">
        <f t="shared" si="34"/>
        <v>1</v>
      </c>
      <c r="Q217" s="16"/>
    </row>
    <row r="218" spans="1:17" ht="15.75" x14ac:dyDescent="0.25">
      <c r="A218" s="45">
        <v>204</v>
      </c>
      <c r="B218" s="45" t="s">
        <v>244</v>
      </c>
      <c r="C218" s="46"/>
      <c r="D218" s="47"/>
      <c r="E218" s="53" t="s">
        <v>10</v>
      </c>
      <c r="F218" s="52"/>
      <c r="G218" s="52"/>
      <c r="H218" s="52"/>
      <c r="I218" s="17">
        <f t="shared" si="27"/>
        <v>0</v>
      </c>
      <c r="J218">
        <f t="shared" si="28"/>
        <v>0</v>
      </c>
      <c r="K218">
        <f t="shared" si="29"/>
        <v>0</v>
      </c>
      <c r="L218">
        <f t="shared" si="30"/>
        <v>0</v>
      </c>
      <c r="M218">
        <f t="shared" si="31"/>
        <v>0</v>
      </c>
      <c r="N218">
        <f t="shared" si="32"/>
        <v>0</v>
      </c>
      <c r="O218">
        <f t="shared" si="33"/>
        <v>0</v>
      </c>
      <c r="P218">
        <f t="shared" si="34"/>
        <v>1</v>
      </c>
      <c r="Q218" s="16"/>
    </row>
    <row r="219" spans="1:17" ht="15.75" x14ac:dyDescent="0.25">
      <c r="A219" s="45">
        <v>205</v>
      </c>
      <c r="B219" s="45" t="s">
        <v>245</v>
      </c>
      <c r="C219" s="46"/>
      <c r="D219" s="47"/>
      <c r="E219" s="53" t="s">
        <v>10</v>
      </c>
      <c r="F219" s="52"/>
      <c r="G219" s="52"/>
      <c r="H219" s="52"/>
      <c r="I219" s="17">
        <f t="shared" si="27"/>
        <v>0</v>
      </c>
      <c r="J219">
        <f t="shared" si="28"/>
        <v>0</v>
      </c>
      <c r="K219">
        <f t="shared" si="29"/>
        <v>0</v>
      </c>
      <c r="L219">
        <f t="shared" si="30"/>
        <v>0</v>
      </c>
      <c r="M219">
        <f t="shared" si="31"/>
        <v>0</v>
      </c>
      <c r="N219">
        <f t="shared" si="32"/>
        <v>0</v>
      </c>
      <c r="O219">
        <f t="shared" si="33"/>
        <v>0</v>
      </c>
      <c r="P219">
        <f t="shared" si="34"/>
        <v>1</v>
      </c>
      <c r="Q219" s="16"/>
    </row>
    <row r="220" spans="1:17" ht="15.75" x14ac:dyDescent="0.25">
      <c r="A220" s="45">
        <v>206</v>
      </c>
      <c r="B220" s="45" t="s">
        <v>246</v>
      </c>
      <c r="C220" s="46"/>
      <c r="D220" s="47"/>
      <c r="E220" s="53" t="s">
        <v>10</v>
      </c>
      <c r="F220" s="52"/>
      <c r="G220" s="52"/>
      <c r="H220" s="52"/>
      <c r="I220" s="17">
        <f t="shared" si="27"/>
        <v>0</v>
      </c>
      <c r="J220">
        <f t="shared" si="28"/>
        <v>0</v>
      </c>
      <c r="K220">
        <f t="shared" si="29"/>
        <v>0</v>
      </c>
      <c r="L220">
        <f t="shared" si="30"/>
        <v>0</v>
      </c>
      <c r="M220">
        <f t="shared" si="31"/>
        <v>0</v>
      </c>
      <c r="N220">
        <f t="shared" si="32"/>
        <v>0</v>
      </c>
      <c r="O220">
        <f t="shared" si="33"/>
        <v>0</v>
      </c>
      <c r="P220">
        <f t="shared" si="34"/>
        <v>1</v>
      </c>
      <c r="Q220" s="16"/>
    </row>
    <row r="221" spans="1:17" ht="15.75" x14ac:dyDescent="0.25">
      <c r="A221" s="45">
        <v>207</v>
      </c>
      <c r="B221" s="45" t="s">
        <v>247</v>
      </c>
      <c r="C221" s="46"/>
      <c r="D221" s="47"/>
      <c r="E221" s="53" t="s">
        <v>10</v>
      </c>
      <c r="F221" s="52"/>
      <c r="G221" s="52"/>
      <c r="H221" s="52"/>
      <c r="I221" s="17">
        <f t="shared" si="27"/>
        <v>0</v>
      </c>
      <c r="J221">
        <f t="shared" si="28"/>
        <v>0</v>
      </c>
      <c r="K221">
        <f t="shared" si="29"/>
        <v>0</v>
      </c>
      <c r="L221">
        <f t="shared" si="30"/>
        <v>0</v>
      </c>
      <c r="M221">
        <f t="shared" si="31"/>
        <v>0</v>
      </c>
      <c r="N221">
        <f t="shared" si="32"/>
        <v>0</v>
      </c>
      <c r="O221">
        <f t="shared" si="33"/>
        <v>0</v>
      </c>
      <c r="P221">
        <f t="shared" si="34"/>
        <v>1</v>
      </c>
      <c r="Q221" s="16"/>
    </row>
    <row r="222" spans="1:17" ht="15.75" x14ac:dyDescent="0.25">
      <c r="A222" s="45">
        <v>208</v>
      </c>
      <c r="B222" s="45" t="s">
        <v>248</v>
      </c>
      <c r="C222" s="46"/>
      <c r="D222" s="47"/>
      <c r="E222" s="53" t="s">
        <v>10</v>
      </c>
      <c r="F222" s="52"/>
      <c r="G222" s="52"/>
      <c r="H222" s="52"/>
      <c r="I222" s="17">
        <f t="shared" si="27"/>
        <v>0</v>
      </c>
      <c r="J222">
        <f t="shared" si="28"/>
        <v>0</v>
      </c>
      <c r="K222">
        <f t="shared" si="29"/>
        <v>0</v>
      </c>
      <c r="L222">
        <f t="shared" si="30"/>
        <v>0</v>
      </c>
      <c r="M222">
        <f t="shared" si="31"/>
        <v>0</v>
      </c>
      <c r="N222">
        <f t="shared" si="32"/>
        <v>0</v>
      </c>
      <c r="O222">
        <f t="shared" si="33"/>
        <v>0</v>
      </c>
      <c r="P222">
        <f t="shared" si="34"/>
        <v>1</v>
      </c>
      <c r="Q222" s="16"/>
    </row>
    <row r="223" spans="1:17" ht="15.75" x14ac:dyDescent="0.25">
      <c r="A223" s="45">
        <v>209</v>
      </c>
      <c r="B223" s="45" t="s">
        <v>249</v>
      </c>
      <c r="C223" s="46"/>
      <c r="D223" s="47"/>
      <c r="E223" s="53" t="s">
        <v>10</v>
      </c>
      <c r="F223" s="52"/>
      <c r="G223" s="52"/>
      <c r="H223" s="52"/>
      <c r="I223" s="17">
        <f t="shared" si="27"/>
        <v>0</v>
      </c>
      <c r="J223">
        <f t="shared" si="28"/>
        <v>0</v>
      </c>
      <c r="K223">
        <f t="shared" si="29"/>
        <v>0</v>
      </c>
      <c r="L223">
        <f t="shared" si="30"/>
        <v>0</v>
      </c>
      <c r="M223">
        <f t="shared" si="31"/>
        <v>0</v>
      </c>
      <c r="N223">
        <f t="shared" si="32"/>
        <v>0</v>
      </c>
      <c r="O223">
        <f t="shared" si="33"/>
        <v>0</v>
      </c>
      <c r="P223">
        <f t="shared" si="34"/>
        <v>1</v>
      </c>
      <c r="Q223" s="16"/>
    </row>
    <row r="224" spans="1:17" ht="15.75" x14ac:dyDescent="0.25">
      <c r="A224" s="45">
        <v>210</v>
      </c>
      <c r="B224" s="45" t="s">
        <v>250</v>
      </c>
      <c r="C224" s="46"/>
      <c r="D224" s="47"/>
      <c r="E224" s="53" t="s">
        <v>10</v>
      </c>
      <c r="F224" s="52"/>
      <c r="G224" s="52"/>
      <c r="H224" s="52"/>
      <c r="I224" s="17">
        <f t="shared" si="27"/>
        <v>0</v>
      </c>
      <c r="J224">
        <f t="shared" si="28"/>
        <v>0</v>
      </c>
      <c r="K224">
        <f t="shared" si="29"/>
        <v>0</v>
      </c>
      <c r="L224">
        <f t="shared" si="30"/>
        <v>0</v>
      </c>
      <c r="M224">
        <f t="shared" si="31"/>
        <v>0</v>
      </c>
      <c r="N224">
        <f t="shared" si="32"/>
        <v>0</v>
      </c>
      <c r="O224">
        <f t="shared" si="33"/>
        <v>0</v>
      </c>
      <c r="P224">
        <f t="shared" si="34"/>
        <v>1</v>
      </c>
      <c r="Q224" s="16"/>
    </row>
    <row r="225" spans="1:17" ht="15.75" x14ac:dyDescent="0.25">
      <c r="A225" s="45">
        <v>211</v>
      </c>
      <c r="B225" s="45" t="s">
        <v>251</v>
      </c>
      <c r="C225" s="46"/>
      <c r="D225" s="47"/>
      <c r="E225" s="53" t="s">
        <v>10</v>
      </c>
      <c r="F225" s="52"/>
      <c r="G225" s="52"/>
      <c r="H225" s="52"/>
      <c r="I225" s="17">
        <f t="shared" si="27"/>
        <v>0</v>
      </c>
      <c r="J225">
        <f t="shared" si="28"/>
        <v>0</v>
      </c>
      <c r="K225">
        <f t="shared" si="29"/>
        <v>0</v>
      </c>
      <c r="L225">
        <f t="shared" si="30"/>
        <v>0</v>
      </c>
      <c r="M225">
        <f t="shared" si="31"/>
        <v>0</v>
      </c>
      <c r="N225">
        <f t="shared" si="32"/>
        <v>0</v>
      </c>
      <c r="O225">
        <f t="shared" si="33"/>
        <v>0</v>
      </c>
      <c r="P225">
        <f t="shared" si="34"/>
        <v>1</v>
      </c>
      <c r="Q225" s="16"/>
    </row>
    <row r="226" spans="1:17" ht="15.75" x14ac:dyDescent="0.25">
      <c r="A226" s="45">
        <v>212</v>
      </c>
      <c r="B226" s="45" t="s">
        <v>252</v>
      </c>
      <c r="C226" s="46"/>
      <c r="D226" s="47" t="s">
        <v>10</v>
      </c>
      <c r="E226" s="53" t="s">
        <v>10</v>
      </c>
      <c r="F226" s="52"/>
      <c r="G226" s="52"/>
      <c r="H226" s="52"/>
      <c r="I226" s="17">
        <f t="shared" si="27"/>
        <v>0</v>
      </c>
      <c r="J226">
        <f t="shared" si="28"/>
        <v>0</v>
      </c>
      <c r="K226">
        <f t="shared" si="29"/>
        <v>0</v>
      </c>
      <c r="L226">
        <f t="shared" si="30"/>
        <v>0</v>
      </c>
      <c r="M226">
        <f t="shared" si="31"/>
        <v>0</v>
      </c>
      <c r="N226">
        <f t="shared" si="32"/>
        <v>0</v>
      </c>
      <c r="O226">
        <f t="shared" si="33"/>
        <v>0</v>
      </c>
      <c r="P226">
        <f t="shared" si="34"/>
        <v>1</v>
      </c>
      <c r="Q226" s="16"/>
    </row>
    <row r="227" spans="1:17" ht="15.75" x14ac:dyDescent="0.25">
      <c r="A227" s="45">
        <v>213</v>
      </c>
      <c r="B227" s="45" t="s">
        <v>253</v>
      </c>
      <c r="C227" s="46"/>
      <c r="D227" s="47" t="s">
        <v>10</v>
      </c>
      <c r="E227" s="53" t="s">
        <v>10</v>
      </c>
      <c r="F227" s="52"/>
      <c r="G227" s="52"/>
      <c r="H227" s="52"/>
      <c r="I227" s="17">
        <f t="shared" si="27"/>
        <v>0</v>
      </c>
      <c r="J227">
        <f t="shared" si="28"/>
        <v>0</v>
      </c>
      <c r="K227">
        <f t="shared" si="29"/>
        <v>0</v>
      </c>
      <c r="L227">
        <f t="shared" si="30"/>
        <v>0</v>
      </c>
      <c r="M227">
        <f t="shared" si="31"/>
        <v>0</v>
      </c>
      <c r="N227">
        <f t="shared" si="32"/>
        <v>0</v>
      </c>
      <c r="O227">
        <f t="shared" si="33"/>
        <v>0</v>
      </c>
      <c r="P227">
        <f t="shared" si="34"/>
        <v>1</v>
      </c>
      <c r="Q227" s="16"/>
    </row>
    <row r="228" spans="1:17" ht="15.75" x14ac:dyDescent="0.25">
      <c r="A228" s="45">
        <v>214</v>
      </c>
      <c r="B228" s="45" t="s">
        <v>254</v>
      </c>
      <c r="C228" s="46"/>
      <c r="D228" s="47"/>
      <c r="E228" s="53" t="s">
        <v>10</v>
      </c>
      <c r="F228" s="52"/>
      <c r="G228" s="52"/>
      <c r="H228" s="52"/>
      <c r="I228" s="17">
        <f t="shared" si="27"/>
        <v>0</v>
      </c>
      <c r="J228">
        <f t="shared" si="28"/>
        <v>0</v>
      </c>
      <c r="K228">
        <f t="shared" si="29"/>
        <v>0</v>
      </c>
      <c r="L228">
        <f t="shared" si="30"/>
        <v>0</v>
      </c>
      <c r="M228">
        <f t="shared" si="31"/>
        <v>0</v>
      </c>
      <c r="N228">
        <f t="shared" si="32"/>
        <v>0</v>
      </c>
      <c r="O228">
        <f t="shared" si="33"/>
        <v>0</v>
      </c>
      <c r="P228">
        <f t="shared" si="34"/>
        <v>1</v>
      </c>
      <c r="Q228" s="16"/>
    </row>
    <row r="229" spans="1:17" ht="15.75" x14ac:dyDescent="0.25">
      <c r="A229" s="45">
        <v>215</v>
      </c>
      <c r="B229" s="45" t="s">
        <v>255</v>
      </c>
      <c r="C229" s="46"/>
      <c r="D229" s="47"/>
      <c r="E229" s="53" t="s">
        <v>10</v>
      </c>
      <c r="F229" s="52"/>
      <c r="G229" s="52"/>
      <c r="H229" s="52"/>
      <c r="I229" s="17">
        <f t="shared" si="27"/>
        <v>0</v>
      </c>
      <c r="J229">
        <f t="shared" si="28"/>
        <v>0</v>
      </c>
      <c r="K229">
        <f t="shared" si="29"/>
        <v>0</v>
      </c>
      <c r="L229">
        <f t="shared" si="30"/>
        <v>0</v>
      </c>
      <c r="M229">
        <f t="shared" si="31"/>
        <v>0</v>
      </c>
      <c r="N229">
        <f t="shared" si="32"/>
        <v>0</v>
      </c>
      <c r="O229">
        <f t="shared" si="33"/>
        <v>0</v>
      </c>
      <c r="P229">
        <f t="shared" si="34"/>
        <v>1</v>
      </c>
      <c r="Q229" s="16"/>
    </row>
    <row r="230" spans="1:17" ht="15.75" x14ac:dyDescent="0.25">
      <c r="A230" s="45">
        <v>216</v>
      </c>
      <c r="B230" s="45" t="s">
        <v>256</v>
      </c>
      <c r="C230" s="46"/>
      <c r="D230" s="47"/>
      <c r="E230" s="53" t="s">
        <v>10</v>
      </c>
      <c r="F230" s="52"/>
      <c r="G230" s="52"/>
      <c r="H230" s="52"/>
      <c r="I230" s="17">
        <f t="shared" si="27"/>
        <v>0</v>
      </c>
      <c r="J230">
        <f t="shared" si="28"/>
        <v>0</v>
      </c>
      <c r="K230">
        <f t="shared" si="29"/>
        <v>0</v>
      </c>
      <c r="L230">
        <f t="shared" si="30"/>
        <v>0</v>
      </c>
      <c r="M230">
        <f t="shared" si="31"/>
        <v>0</v>
      </c>
      <c r="N230">
        <f t="shared" si="32"/>
        <v>0</v>
      </c>
      <c r="O230">
        <f t="shared" si="33"/>
        <v>0</v>
      </c>
      <c r="P230">
        <f t="shared" si="34"/>
        <v>1</v>
      </c>
      <c r="Q230" s="16"/>
    </row>
    <row r="231" spans="1:17" ht="15.75" x14ac:dyDescent="0.25">
      <c r="A231" s="45">
        <v>217</v>
      </c>
      <c r="B231" s="45" t="s">
        <v>257</v>
      </c>
      <c r="C231" s="46"/>
      <c r="D231" s="47"/>
      <c r="E231" s="53" t="s">
        <v>10</v>
      </c>
      <c r="F231" s="52"/>
      <c r="G231" s="52"/>
      <c r="H231" s="52"/>
      <c r="I231" s="17">
        <f t="shared" si="27"/>
        <v>0</v>
      </c>
      <c r="J231">
        <f t="shared" si="28"/>
        <v>0</v>
      </c>
      <c r="K231">
        <f t="shared" si="29"/>
        <v>0</v>
      </c>
      <c r="L231">
        <f t="shared" si="30"/>
        <v>0</v>
      </c>
      <c r="M231">
        <f t="shared" si="31"/>
        <v>0</v>
      </c>
      <c r="N231">
        <f t="shared" si="32"/>
        <v>0</v>
      </c>
      <c r="O231">
        <f t="shared" si="33"/>
        <v>0</v>
      </c>
      <c r="P231">
        <f t="shared" si="34"/>
        <v>1</v>
      </c>
      <c r="Q231" s="16"/>
    </row>
    <row r="232" spans="1:17" ht="15.75" x14ac:dyDescent="0.25">
      <c r="A232" s="45">
        <v>218</v>
      </c>
      <c r="B232" s="45" t="s">
        <v>258</v>
      </c>
      <c r="C232" s="46"/>
      <c r="D232" s="47"/>
      <c r="E232" s="53" t="s">
        <v>10</v>
      </c>
      <c r="F232" s="52"/>
      <c r="G232" s="52"/>
      <c r="H232" s="52"/>
      <c r="I232" s="17">
        <f t="shared" si="27"/>
        <v>0</v>
      </c>
      <c r="J232">
        <f t="shared" si="28"/>
        <v>0</v>
      </c>
      <c r="K232">
        <f t="shared" si="29"/>
        <v>0</v>
      </c>
      <c r="L232">
        <f t="shared" si="30"/>
        <v>0</v>
      </c>
      <c r="M232">
        <f t="shared" si="31"/>
        <v>0</v>
      </c>
      <c r="N232">
        <f t="shared" si="32"/>
        <v>0</v>
      </c>
      <c r="O232">
        <f t="shared" si="33"/>
        <v>0</v>
      </c>
      <c r="P232">
        <f t="shared" si="34"/>
        <v>1</v>
      </c>
      <c r="Q232" s="16"/>
    </row>
    <row r="233" spans="1:17" ht="15.75" x14ac:dyDescent="0.25">
      <c r="A233" s="45">
        <v>219</v>
      </c>
      <c r="B233" s="45" t="s">
        <v>259</v>
      </c>
      <c r="C233" s="46"/>
      <c r="D233" s="47"/>
      <c r="E233" s="53" t="s">
        <v>10</v>
      </c>
      <c r="F233" s="52"/>
      <c r="G233" s="52"/>
      <c r="H233" s="52"/>
      <c r="I233" s="17">
        <f t="shared" si="27"/>
        <v>0</v>
      </c>
      <c r="J233">
        <f t="shared" si="28"/>
        <v>0</v>
      </c>
      <c r="K233">
        <f t="shared" si="29"/>
        <v>0</v>
      </c>
      <c r="L233">
        <f t="shared" si="30"/>
        <v>0</v>
      </c>
      <c r="M233">
        <f t="shared" si="31"/>
        <v>0</v>
      </c>
      <c r="N233">
        <f t="shared" si="32"/>
        <v>0</v>
      </c>
      <c r="O233">
        <f t="shared" si="33"/>
        <v>0</v>
      </c>
      <c r="P233">
        <f t="shared" si="34"/>
        <v>1</v>
      </c>
      <c r="Q233" s="16"/>
    </row>
    <row r="234" spans="1:17" ht="15.75" x14ac:dyDescent="0.25">
      <c r="A234" s="45">
        <v>220</v>
      </c>
      <c r="B234" s="45" t="s">
        <v>260</v>
      </c>
      <c r="C234" s="46"/>
      <c r="D234" s="47"/>
      <c r="E234" s="53" t="s">
        <v>10</v>
      </c>
      <c r="F234" s="52"/>
      <c r="G234" s="52"/>
      <c r="H234" s="52"/>
      <c r="I234" s="17">
        <f t="shared" si="27"/>
        <v>0</v>
      </c>
      <c r="J234">
        <f t="shared" si="28"/>
        <v>0</v>
      </c>
      <c r="K234">
        <f t="shared" si="29"/>
        <v>0</v>
      </c>
      <c r="L234">
        <f t="shared" si="30"/>
        <v>0</v>
      </c>
      <c r="M234">
        <f t="shared" si="31"/>
        <v>0</v>
      </c>
      <c r="N234">
        <f t="shared" si="32"/>
        <v>0</v>
      </c>
      <c r="O234">
        <f t="shared" si="33"/>
        <v>0</v>
      </c>
      <c r="P234">
        <f t="shared" si="34"/>
        <v>1</v>
      </c>
      <c r="Q234" s="16"/>
    </row>
    <row r="235" spans="1:17" ht="15.75" x14ac:dyDescent="0.25">
      <c r="A235" s="45">
        <v>221</v>
      </c>
      <c r="B235" s="45" t="s">
        <v>261</v>
      </c>
      <c r="C235" s="46"/>
      <c r="D235" s="47"/>
      <c r="E235" s="53" t="s">
        <v>10</v>
      </c>
      <c r="F235" s="52"/>
      <c r="G235" s="52"/>
      <c r="H235" s="52"/>
      <c r="I235" s="17">
        <f t="shared" si="27"/>
        <v>0</v>
      </c>
      <c r="J235">
        <f t="shared" si="28"/>
        <v>0</v>
      </c>
      <c r="K235">
        <f t="shared" si="29"/>
        <v>0</v>
      </c>
      <c r="L235">
        <f t="shared" si="30"/>
        <v>0</v>
      </c>
      <c r="M235">
        <f t="shared" si="31"/>
        <v>0</v>
      </c>
      <c r="N235">
        <f t="shared" si="32"/>
        <v>0</v>
      </c>
      <c r="O235">
        <f t="shared" si="33"/>
        <v>0</v>
      </c>
      <c r="P235">
        <f t="shared" si="34"/>
        <v>1</v>
      </c>
      <c r="Q235" s="16"/>
    </row>
    <row r="236" spans="1:17" ht="15.75" x14ac:dyDescent="0.25">
      <c r="A236" s="45">
        <v>222</v>
      </c>
      <c r="B236" s="45" t="s">
        <v>262</v>
      </c>
      <c r="C236" s="46"/>
      <c r="D236" s="47"/>
      <c r="E236" s="53" t="s">
        <v>10</v>
      </c>
      <c r="F236" s="52"/>
      <c r="G236" s="52"/>
      <c r="H236" s="52"/>
      <c r="I236" s="17">
        <f t="shared" si="27"/>
        <v>0</v>
      </c>
      <c r="J236">
        <f t="shared" si="28"/>
        <v>0</v>
      </c>
      <c r="K236">
        <f t="shared" si="29"/>
        <v>0</v>
      </c>
      <c r="L236">
        <f t="shared" si="30"/>
        <v>0</v>
      </c>
      <c r="M236">
        <f t="shared" si="31"/>
        <v>0</v>
      </c>
      <c r="N236">
        <f t="shared" si="32"/>
        <v>0</v>
      </c>
      <c r="O236">
        <f t="shared" si="33"/>
        <v>0</v>
      </c>
      <c r="P236">
        <f t="shared" si="34"/>
        <v>1</v>
      </c>
      <c r="Q236" s="16"/>
    </row>
    <row r="237" spans="1:17" ht="15.75" x14ac:dyDescent="0.25">
      <c r="A237" s="45">
        <v>223</v>
      </c>
      <c r="B237" s="45" t="s">
        <v>263</v>
      </c>
      <c r="C237" s="46"/>
      <c r="D237" s="47" t="s">
        <v>10</v>
      </c>
      <c r="E237" s="53" t="s">
        <v>10</v>
      </c>
      <c r="F237" s="52"/>
      <c r="G237" s="52"/>
      <c r="H237" s="52"/>
      <c r="I237" s="17">
        <f t="shared" si="27"/>
        <v>0</v>
      </c>
      <c r="J237">
        <f t="shared" si="28"/>
        <v>0</v>
      </c>
      <c r="K237">
        <f t="shared" si="29"/>
        <v>0</v>
      </c>
      <c r="L237">
        <f t="shared" si="30"/>
        <v>0</v>
      </c>
      <c r="M237">
        <f t="shared" si="31"/>
        <v>0</v>
      </c>
      <c r="N237">
        <f t="shared" si="32"/>
        <v>0</v>
      </c>
      <c r="O237">
        <f t="shared" si="33"/>
        <v>0</v>
      </c>
      <c r="P237">
        <f t="shared" si="34"/>
        <v>1</v>
      </c>
      <c r="Q237" s="16"/>
    </row>
    <row r="238" spans="1:17" ht="15.75" x14ac:dyDescent="0.25">
      <c r="A238" s="45">
        <v>224</v>
      </c>
      <c r="B238" s="45" t="s">
        <v>264</v>
      </c>
      <c r="C238" s="46"/>
      <c r="D238" s="47"/>
      <c r="E238" s="53" t="s">
        <v>10</v>
      </c>
      <c r="F238" s="52"/>
      <c r="G238" s="52"/>
      <c r="H238" s="52"/>
      <c r="I238" s="17">
        <f t="shared" si="27"/>
        <v>0</v>
      </c>
      <c r="J238">
        <f t="shared" si="28"/>
        <v>0</v>
      </c>
      <c r="K238">
        <f t="shared" si="29"/>
        <v>0</v>
      </c>
      <c r="L238">
        <f t="shared" si="30"/>
        <v>0</v>
      </c>
      <c r="M238">
        <f t="shared" si="31"/>
        <v>0</v>
      </c>
      <c r="N238">
        <f t="shared" si="32"/>
        <v>0</v>
      </c>
      <c r="O238">
        <f t="shared" si="33"/>
        <v>0</v>
      </c>
      <c r="P238">
        <f t="shared" si="34"/>
        <v>1</v>
      </c>
      <c r="Q238" s="16"/>
    </row>
    <row r="239" spans="1:17" ht="15.75" x14ac:dyDescent="0.25">
      <c r="A239" s="45">
        <v>225</v>
      </c>
      <c r="B239" s="45" t="s">
        <v>265</v>
      </c>
      <c r="C239" s="46"/>
      <c r="D239" s="47"/>
      <c r="E239" s="53" t="s">
        <v>10</v>
      </c>
      <c r="F239" s="52"/>
      <c r="G239" s="52"/>
      <c r="H239" s="52"/>
      <c r="I239" s="17">
        <f t="shared" si="27"/>
        <v>0</v>
      </c>
      <c r="J239">
        <f t="shared" si="28"/>
        <v>0</v>
      </c>
      <c r="K239">
        <f t="shared" si="29"/>
        <v>0</v>
      </c>
      <c r="L239">
        <f t="shared" si="30"/>
        <v>0</v>
      </c>
      <c r="M239">
        <f t="shared" si="31"/>
        <v>0</v>
      </c>
      <c r="N239">
        <f t="shared" si="32"/>
        <v>0</v>
      </c>
      <c r="O239">
        <f t="shared" si="33"/>
        <v>0</v>
      </c>
      <c r="P239">
        <f t="shared" si="34"/>
        <v>1</v>
      </c>
      <c r="Q239" s="16"/>
    </row>
    <row r="240" spans="1:17" ht="15.75" x14ac:dyDescent="0.25">
      <c r="A240" s="45">
        <v>226</v>
      </c>
      <c r="B240" s="45" t="s">
        <v>266</v>
      </c>
      <c r="C240" s="46"/>
      <c r="D240" s="47"/>
      <c r="E240" s="53" t="s">
        <v>10</v>
      </c>
      <c r="F240" s="52"/>
      <c r="G240" s="52"/>
      <c r="H240" s="52"/>
      <c r="I240" s="17">
        <f t="shared" si="27"/>
        <v>0</v>
      </c>
      <c r="J240">
        <f t="shared" si="28"/>
        <v>0</v>
      </c>
      <c r="K240">
        <f t="shared" si="29"/>
        <v>0</v>
      </c>
      <c r="L240">
        <f t="shared" si="30"/>
        <v>0</v>
      </c>
      <c r="M240">
        <f t="shared" si="31"/>
        <v>0</v>
      </c>
      <c r="N240">
        <f t="shared" si="32"/>
        <v>0</v>
      </c>
      <c r="O240">
        <f t="shared" si="33"/>
        <v>0</v>
      </c>
      <c r="P240">
        <f t="shared" si="34"/>
        <v>1</v>
      </c>
      <c r="Q240" s="16"/>
    </row>
    <row r="241" spans="1:17" ht="15.75" x14ac:dyDescent="0.25">
      <c r="A241" s="45">
        <v>227</v>
      </c>
      <c r="B241" s="45" t="s">
        <v>267</v>
      </c>
      <c r="C241" s="46"/>
      <c r="D241" s="47" t="s">
        <v>10</v>
      </c>
      <c r="E241" s="53" t="s">
        <v>10</v>
      </c>
      <c r="F241" s="52"/>
      <c r="G241" s="52"/>
      <c r="H241" s="52"/>
      <c r="I241" s="17">
        <f t="shared" si="27"/>
        <v>0</v>
      </c>
      <c r="J241">
        <f t="shared" si="28"/>
        <v>0</v>
      </c>
      <c r="K241">
        <f t="shared" si="29"/>
        <v>0</v>
      </c>
      <c r="L241">
        <f t="shared" si="30"/>
        <v>0</v>
      </c>
      <c r="M241">
        <f t="shared" si="31"/>
        <v>0</v>
      </c>
      <c r="N241">
        <f t="shared" si="32"/>
        <v>0</v>
      </c>
      <c r="O241">
        <f t="shared" si="33"/>
        <v>0</v>
      </c>
      <c r="P241">
        <f t="shared" si="34"/>
        <v>1</v>
      </c>
      <c r="Q241" s="16"/>
    </row>
    <row r="242" spans="1:17" ht="15.75" x14ac:dyDescent="0.25">
      <c r="A242" s="45">
        <v>228</v>
      </c>
      <c r="B242" s="45" t="s">
        <v>268</v>
      </c>
      <c r="C242" s="46" t="s">
        <v>10</v>
      </c>
      <c r="D242" s="47"/>
      <c r="E242" s="53" t="s">
        <v>10</v>
      </c>
      <c r="F242" s="52"/>
      <c r="G242" s="52"/>
      <c r="H242" s="52"/>
      <c r="I242" s="17">
        <f t="shared" si="27"/>
        <v>0</v>
      </c>
      <c r="J242">
        <f t="shared" si="28"/>
        <v>0</v>
      </c>
      <c r="K242">
        <f t="shared" si="29"/>
        <v>0</v>
      </c>
      <c r="L242">
        <f t="shared" si="30"/>
        <v>1</v>
      </c>
      <c r="M242">
        <f t="shared" si="31"/>
        <v>0</v>
      </c>
      <c r="N242">
        <f t="shared" si="32"/>
        <v>0</v>
      </c>
      <c r="O242">
        <f t="shared" si="33"/>
        <v>0</v>
      </c>
      <c r="P242">
        <f t="shared" si="34"/>
        <v>0</v>
      </c>
      <c r="Q242" s="16"/>
    </row>
    <row r="243" spans="1:17" ht="15.75" x14ac:dyDescent="0.25">
      <c r="A243" s="45">
        <v>229</v>
      </c>
      <c r="B243" s="45" t="s">
        <v>269</v>
      </c>
      <c r="C243" s="46"/>
      <c r="D243" s="47"/>
      <c r="E243" s="53" t="s">
        <v>10</v>
      </c>
      <c r="F243" s="52"/>
      <c r="G243" s="52"/>
      <c r="H243" s="52"/>
      <c r="I243" s="17">
        <f t="shared" si="27"/>
        <v>0</v>
      </c>
      <c r="J243">
        <f t="shared" si="28"/>
        <v>0</v>
      </c>
      <c r="K243">
        <f t="shared" si="29"/>
        <v>0</v>
      </c>
      <c r="L243">
        <f t="shared" si="30"/>
        <v>0</v>
      </c>
      <c r="M243">
        <f t="shared" si="31"/>
        <v>0</v>
      </c>
      <c r="N243">
        <f t="shared" si="32"/>
        <v>0</v>
      </c>
      <c r="O243">
        <f t="shared" si="33"/>
        <v>0</v>
      </c>
      <c r="P243">
        <f t="shared" si="34"/>
        <v>1</v>
      </c>
      <c r="Q243" s="16"/>
    </row>
    <row r="244" spans="1:17" ht="15.75" x14ac:dyDescent="0.25">
      <c r="A244" s="45">
        <v>230</v>
      </c>
      <c r="B244" s="45" t="s">
        <v>270</v>
      </c>
      <c r="C244" s="46"/>
      <c r="D244" s="47"/>
      <c r="E244" s="53" t="s">
        <v>10</v>
      </c>
      <c r="F244" s="52"/>
      <c r="G244" s="52"/>
      <c r="H244" s="52"/>
      <c r="I244" s="17">
        <f t="shared" si="27"/>
        <v>0</v>
      </c>
      <c r="J244">
        <f t="shared" si="28"/>
        <v>0</v>
      </c>
      <c r="K244">
        <f t="shared" si="29"/>
        <v>0</v>
      </c>
      <c r="L244">
        <f t="shared" si="30"/>
        <v>0</v>
      </c>
      <c r="M244">
        <f t="shared" si="31"/>
        <v>0</v>
      </c>
      <c r="N244">
        <f t="shared" si="32"/>
        <v>0</v>
      </c>
      <c r="O244">
        <f t="shared" si="33"/>
        <v>0</v>
      </c>
      <c r="P244">
        <f t="shared" si="34"/>
        <v>1</v>
      </c>
      <c r="Q244" s="16"/>
    </row>
    <row r="245" spans="1:17" ht="15.75" x14ac:dyDescent="0.25">
      <c r="A245" s="45">
        <v>231</v>
      </c>
      <c r="B245" s="45" t="s">
        <v>271</v>
      </c>
      <c r="C245" s="46" t="s">
        <v>10</v>
      </c>
      <c r="D245" s="47"/>
      <c r="E245" s="53" t="s">
        <v>10</v>
      </c>
      <c r="F245" s="52"/>
      <c r="G245" s="52"/>
      <c r="H245" s="52"/>
      <c r="I245" s="17">
        <f t="shared" si="27"/>
        <v>0</v>
      </c>
      <c r="J245">
        <f t="shared" si="28"/>
        <v>0</v>
      </c>
      <c r="K245">
        <f t="shared" si="29"/>
        <v>0</v>
      </c>
      <c r="L245">
        <f t="shared" si="30"/>
        <v>1</v>
      </c>
      <c r="M245">
        <f t="shared" si="31"/>
        <v>0</v>
      </c>
      <c r="N245">
        <f t="shared" si="32"/>
        <v>0</v>
      </c>
      <c r="O245">
        <f t="shared" si="33"/>
        <v>0</v>
      </c>
      <c r="P245">
        <f t="shared" si="34"/>
        <v>0</v>
      </c>
      <c r="Q245" s="16"/>
    </row>
    <row r="246" spans="1:17" ht="15.75" x14ac:dyDescent="0.25">
      <c r="A246" s="45">
        <v>232</v>
      </c>
      <c r="B246" s="45" t="s">
        <v>272</v>
      </c>
      <c r="C246" s="46"/>
      <c r="D246" s="47" t="s">
        <v>10</v>
      </c>
      <c r="E246" s="53" t="s">
        <v>10</v>
      </c>
      <c r="F246" s="52"/>
      <c r="G246" s="52"/>
      <c r="H246" s="52"/>
      <c r="I246" s="17">
        <f t="shared" si="27"/>
        <v>0</v>
      </c>
      <c r="J246">
        <f t="shared" si="28"/>
        <v>0</v>
      </c>
      <c r="K246">
        <f t="shared" si="29"/>
        <v>0</v>
      </c>
      <c r="L246">
        <f t="shared" si="30"/>
        <v>0</v>
      </c>
      <c r="M246">
        <f t="shared" si="31"/>
        <v>0</v>
      </c>
      <c r="N246">
        <f t="shared" si="32"/>
        <v>0</v>
      </c>
      <c r="O246">
        <f t="shared" si="33"/>
        <v>0</v>
      </c>
      <c r="P246">
        <f t="shared" si="34"/>
        <v>1</v>
      </c>
      <c r="Q246" s="16"/>
    </row>
    <row r="247" spans="1:17" ht="15.75" x14ac:dyDescent="0.25">
      <c r="A247" s="45">
        <v>233</v>
      </c>
      <c r="B247" s="45" t="s">
        <v>273</v>
      </c>
      <c r="C247" s="46"/>
      <c r="D247" s="47" t="s">
        <v>10</v>
      </c>
      <c r="E247" s="53" t="s">
        <v>10</v>
      </c>
      <c r="F247" s="52"/>
      <c r="G247" s="52"/>
      <c r="H247" s="52"/>
      <c r="I247" s="17">
        <f t="shared" si="27"/>
        <v>0</v>
      </c>
      <c r="J247">
        <f t="shared" si="28"/>
        <v>0</v>
      </c>
      <c r="K247">
        <f t="shared" si="29"/>
        <v>0</v>
      </c>
      <c r="L247">
        <f t="shared" si="30"/>
        <v>0</v>
      </c>
      <c r="M247">
        <f t="shared" si="31"/>
        <v>0</v>
      </c>
      <c r="N247">
        <f t="shared" si="32"/>
        <v>0</v>
      </c>
      <c r="O247">
        <f t="shared" si="33"/>
        <v>0</v>
      </c>
      <c r="P247">
        <f t="shared" si="34"/>
        <v>1</v>
      </c>
      <c r="Q247" s="16"/>
    </row>
    <row r="248" spans="1:17" ht="15.75" x14ac:dyDescent="0.25">
      <c r="A248" s="45">
        <v>234</v>
      </c>
      <c r="B248" s="45" t="s">
        <v>274</v>
      </c>
      <c r="C248" s="46"/>
      <c r="D248" s="47" t="s">
        <v>10</v>
      </c>
      <c r="E248" s="53" t="s">
        <v>10</v>
      </c>
      <c r="F248" s="52"/>
      <c r="G248" s="52"/>
      <c r="H248" s="52"/>
      <c r="I248" s="17">
        <f t="shared" si="27"/>
        <v>0</v>
      </c>
      <c r="J248">
        <f t="shared" si="28"/>
        <v>0</v>
      </c>
      <c r="K248">
        <f t="shared" si="29"/>
        <v>0</v>
      </c>
      <c r="L248">
        <f t="shared" si="30"/>
        <v>0</v>
      </c>
      <c r="M248">
        <f t="shared" si="31"/>
        <v>0</v>
      </c>
      <c r="N248">
        <f t="shared" si="32"/>
        <v>0</v>
      </c>
      <c r="O248">
        <f t="shared" si="33"/>
        <v>0</v>
      </c>
      <c r="P248">
        <f t="shared" si="34"/>
        <v>1</v>
      </c>
      <c r="Q248" s="16"/>
    </row>
    <row r="249" spans="1:17" ht="15.75" x14ac:dyDescent="0.25">
      <c r="A249" s="45">
        <v>235</v>
      </c>
      <c r="B249" s="45" t="s">
        <v>275</v>
      </c>
      <c r="C249" s="46"/>
      <c r="D249" s="47"/>
      <c r="E249" s="53" t="s">
        <v>10</v>
      </c>
      <c r="F249" s="52"/>
      <c r="G249" s="52"/>
      <c r="H249" s="52"/>
      <c r="I249" s="17">
        <f t="shared" si="27"/>
        <v>0</v>
      </c>
      <c r="J249">
        <f t="shared" si="28"/>
        <v>0</v>
      </c>
      <c r="K249">
        <f t="shared" si="29"/>
        <v>0</v>
      </c>
      <c r="L249">
        <f t="shared" si="30"/>
        <v>0</v>
      </c>
      <c r="M249">
        <f t="shared" si="31"/>
        <v>0</v>
      </c>
      <c r="N249">
        <f t="shared" si="32"/>
        <v>0</v>
      </c>
      <c r="O249">
        <f t="shared" si="33"/>
        <v>0</v>
      </c>
      <c r="P249">
        <f t="shared" si="34"/>
        <v>1</v>
      </c>
      <c r="Q249" s="16"/>
    </row>
    <row r="250" spans="1:17" ht="15.75" x14ac:dyDescent="0.25">
      <c r="A250" s="45">
        <v>236</v>
      </c>
      <c r="B250" s="45" t="s">
        <v>276</v>
      </c>
      <c r="C250" s="46"/>
      <c r="D250" s="47"/>
      <c r="E250" s="53" t="s">
        <v>10</v>
      </c>
      <c r="F250" s="52"/>
      <c r="G250" s="52"/>
      <c r="H250" s="52"/>
      <c r="I250" s="17">
        <f t="shared" si="27"/>
        <v>0</v>
      </c>
      <c r="J250">
        <f t="shared" si="28"/>
        <v>0</v>
      </c>
      <c r="K250">
        <f t="shared" si="29"/>
        <v>0</v>
      </c>
      <c r="L250">
        <f t="shared" si="30"/>
        <v>0</v>
      </c>
      <c r="M250">
        <f t="shared" si="31"/>
        <v>0</v>
      </c>
      <c r="N250">
        <f t="shared" si="32"/>
        <v>0</v>
      </c>
      <c r="O250">
        <f t="shared" si="33"/>
        <v>0</v>
      </c>
      <c r="P250">
        <f t="shared" si="34"/>
        <v>1</v>
      </c>
      <c r="Q250" s="16"/>
    </row>
    <row r="251" spans="1:17" ht="15.75" x14ac:dyDescent="0.25">
      <c r="A251" s="45">
        <v>237</v>
      </c>
      <c r="B251" s="45" t="s">
        <v>277</v>
      </c>
      <c r="C251" s="46"/>
      <c r="D251" s="47"/>
      <c r="E251" s="53" t="s">
        <v>10</v>
      </c>
      <c r="F251" s="52"/>
      <c r="G251" s="52"/>
      <c r="H251" s="52"/>
      <c r="I251" s="17">
        <f t="shared" si="27"/>
        <v>0</v>
      </c>
      <c r="J251">
        <f t="shared" si="28"/>
        <v>0</v>
      </c>
      <c r="K251">
        <f t="shared" si="29"/>
        <v>0</v>
      </c>
      <c r="L251">
        <f t="shared" si="30"/>
        <v>0</v>
      </c>
      <c r="M251">
        <f t="shared" si="31"/>
        <v>0</v>
      </c>
      <c r="N251">
        <f t="shared" si="32"/>
        <v>0</v>
      </c>
      <c r="O251">
        <f t="shared" si="33"/>
        <v>0</v>
      </c>
      <c r="P251">
        <f t="shared" si="34"/>
        <v>1</v>
      </c>
      <c r="Q251" s="16"/>
    </row>
    <row r="252" spans="1:17" ht="15.75" x14ac:dyDescent="0.25">
      <c r="A252" s="45">
        <v>238</v>
      </c>
      <c r="B252" s="45" t="s">
        <v>278</v>
      </c>
      <c r="C252" s="46"/>
      <c r="D252" s="47"/>
      <c r="E252" s="53" t="s">
        <v>10</v>
      </c>
      <c r="F252" s="52"/>
      <c r="G252" s="52"/>
      <c r="H252" s="52"/>
      <c r="I252" s="17">
        <f t="shared" si="27"/>
        <v>0</v>
      </c>
      <c r="J252">
        <f t="shared" si="28"/>
        <v>0</v>
      </c>
      <c r="K252">
        <f t="shared" si="29"/>
        <v>0</v>
      </c>
      <c r="L252">
        <f t="shared" si="30"/>
        <v>0</v>
      </c>
      <c r="M252">
        <f t="shared" si="31"/>
        <v>0</v>
      </c>
      <c r="N252">
        <f t="shared" si="32"/>
        <v>0</v>
      </c>
      <c r="O252">
        <f t="shared" si="33"/>
        <v>0</v>
      </c>
      <c r="P252">
        <f t="shared" si="34"/>
        <v>1</v>
      </c>
      <c r="Q252" s="16"/>
    </row>
    <row r="253" spans="1:17" ht="15.75" x14ac:dyDescent="0.25">
      <c r="A253" s="45">
        <v>239</v>
      </c>
      <c r="B253" s="45" t="s">
        <v>279</v>
      </c>
      <c r="C253" s="46"/>
      <c r="D253" s="47"/>
      <c r="E253" s="53" t="s">
        <v>10</v>
      </c>
      <c r="F253" s="52"/>
      <c r="G253" s="52"/>
      <c r="H253" s="52"/>
      <c r="I253" s="17">
        <f t="shared" si="27"/>
        <v>0</v>
      </c>
      <c r="J253">
        <f t="shared" si="28"/>
        <v>0</v>
      </c>
      <c r="K253">
        <f t="shared" si="29"/>
        <v>0</v>
      </c>
      <c r="L253">
        <f t="shared" si="30"/>
        <v>0</v>
      </c>
      <c r="M253">
        <f t="shared" si="31"/>
        <v>0</v>
      </c>
      <c r="N253">
        <f t="shared" si="32"/>
        <v>0</v>
      </c>
      <c r="O253">
        <f t="shared" si="33"/>
        <v>0</v>
      </c>
      <c r="P253">
        <f t="shared" si="34"/>
        <v>1</v>
      </c>
      <c r="Q253" s="16"/>
    </row>
    <row r="254" spans="1:17" ht="15.75" x14ac:dyDescent="0.25">
      <c r="A254" s="45">
        <v>240</v>
      </c>
      <c r="B254" s="45" t="s">
        <v>280</v>
      </c>
      <c r="C254" s="46"/>
      <c r="D254" s="47" t="s">
        <v>10</v>
      </c>
      <c r="E254" s="53" t="s">
        <v>10</v>
      </c>
      <c r="F254" s="52"/>
      <c r="G254" s="52"/>
      <c r="H254" s="52"/>
      <c r="I254" s="17">
        <f t="shared" si="27"/>
        <v>0</v>
      </c>
      <c r="J254">
        <f t="shared" si="28"/>
        <v>0</v>
      </c>
      <c r="K254">
        <f t="shared" si="29"/>
        <v>0</v>
      </c>
      <c r="L254">
        <f t="shared" si="30"/>
        <v>0</v>
      </c>
      <c r="M254">
        <f t="shared" si="31"/>
        <v>0</v>
      </c>
      <c r="N254">
        <f t="shared" si="32"/>
        <v>0</v>
      </c>
      <c r="O254">
        <f t="shared" si="33"/>
        <v>0</v>
      </c>
      <c r="P254">
        <f t="shared" si="34"/>
        <v>1</v>
      </c>
      <c r="Q254" s="16"/>
    </row>
    <row r="255" spans="1:17" ht="15.75" x14ac:dyDescent="0.25">
      <c r="A255" s="45">
        <v>241</v>
      </c>
      <c r="B255" s="45" t="s">
        <v>281</v>
      </c>
      <c r="C255" s="46"/>
      <c r="D255" s="47"/>
      <c r="E255" s="53" t="s">
        <v>10</v>
      </c>
      <c r="F255" s="52"/>
      <c r="G255" s="52"/>
      <c r="H255" s="52"/>
      <c r="I255" s="17">
        <f t="shared" si="27"/>
        <v>0</v>
      </c>
      <c r="J255">
        <f t="shared" si="28"/>
        <v>0</v>
      </c>
      <c r="K255">
        <f t="shared" si="29"/>
        <v>0</v>
      </c>
      <c r="L255">
        <f t="shared" si="30"/>
        <v>0</v>
      </c>
      <c r="M255">
        <f t="shared" si="31"/>
        <v>0</v>
      </c>
      <c r="N255">
        <f t="shared" si="32"/>
        <v>0</v>
      </c>
      <c r="O255">
        <f t="shared" si="33"/>
        <v>0</v>
      </c>
      <c r="P255">
        <f t="shared" si="34"/>
        <v>1</v>
      </c>
      <c r="Q255" s="16"/>
    </row>
    <row r="256" spans="1:17" ht="15.75" x14ac:dyDescent="0.25">
      <c r="A256" s="45">
        <v>242</v>
      </c>
      <c r="B256" s="45" t="s">
        <v>282</v>
      </c>
      <c r="C256" s="46"/>
      <c r="D256" s="47"/>
      <c r="E256" s="53" t="s">
        <v>10</v>
      </c>
      <c r="F256" s="52"/>
      <c r="G256" s="52"/>
      <c r="H256" s="52"/>
      <c r="I256" s="17">
        <f t="shared" si="27"/>
        <v>0</v>
      </c>
      <c r="J256">
        <f t="shared" si="28"/>
        <v>0</v>
      </c>
      <c r="K256">
        <f t="shared" si="29"/>
        <v>0</v>
      </c>
      <c r="L256">
        <f t="shared" si="30"/>
        <v>0</v>
      </c>
      <c r="M256">
        <f t="shared" si="31"/>
        <v>0</v>
      </c>
      <c r="N256">
        <f t="shared" si="32"/>
        <v>0</v>
      </c>
      <c r="O256">
        <f t="shared" si="33"/>
        <v>0</v>
      </c>
      <c r="P256">
        <f t="shared" si="34"/>
        <v>1</v>
      </c>
      <c r="Q256" s="16"/>
    </row>
    <row r="257" spans="1:17" ht="15.75" x14ac:dyDescent="0.25">
      <c r="A257" s="45">
        <v>243</v>
      </c>
      <c r="B257" s="45" t="s">
        <v>283</v>
      </c>
      <c r="C257" s="46"/>
      <c r="D257" s="47"/>
      <c r="E257" s="53" t="s">
        <v>10</v>
      </c>
      <c r="F257" s="52"/>
      <c r="G257" s="52"/>
      <c r="H257" s="52"/>
      <c r="I257" s="17">
        <f t="shared" si="27"/>
        <v>0</v>
      </c>
      <c r="J257">
        <f t="shared" si="28"/>
        <v>0</v>
      </c>
      <c r="K257">
        <f t="shared" si="29"/>
        <v>0</v>
      </c>
      <c r="L257">
        <f t="shared" si="30"/>
        <v>0</v>
      </c>
      <c r="M257">
        <f t="shared" si="31"/>
        <v>0</v>
      </c>
      <c r="N257">
        <f t="shared" si="32"/>
        <v>0</v>
      </c>
      <c r="O257">
        <f t="shared" si="33"/>
        <v>0</v>
      </c>
      <c r="P257">
        <f t="shared" si="34"/>
        <v>1</v>
      </c>
      <c r="Q257" s="16"/>
    </row>
    <row r="258" spans="1:17" ht="15.75" x14ac:dyDescent="0.25">
      <c r="A258" s="45">
        <v>244</v>
      </c>
      <c r="B258" s="45" t="s">
        <v>284</v>
      </c>
      <c r="C258" s="46"/>
      <c r="D258" s="47"/>
      <c r="E258" s="53" t="s">
        <v>10</v>
      </c>
      <c r="F258" s="52"/>
      <c r="G258" s="52"/>
      <c r="H258" s="52"/>
      <c r="I258" s="17">
        <f t="shared" si="27"/>
        <v>0</v>
      </c>
      <c r="J258">
        <f t="shared" si="28"/>
        <v>0</v>
      </c>
      <c r="K258">
        <f t="shared" si="29"/>
        <v>0</v>
      </c>
      <c r="L258">
        <f t="shared" si="30"/>
        <v>0</v>
      </c>
      <c r="M258">
        <f t="shared" si="31"/>
        <v>0</v>
      </c>
      <c r="N258">
        <f t="shared" si="32"/>
        <v>0</v>
      </c>
      <c r="O258">
        <f t="shared" si="33"/>
        <v>0</v>
      </c>
      <c r="P258">
        <f t="shared" si="34"/>
        <v>1</v>
      </c>
      <c r="Q258" s="16"/>
    </row>
    <row r="259" spans="1:17" ht="15.75" x14ac:dyDescent="0.25">
      <c r="A259" s="45">
        <v>245</v>
      </c>
      <c r="B259" s="45" t="s">
        <v>285</v>
      </c>
      <c r="C259" s="46"/>
      <c r="D259" s="47"/>
      <c r="E259" s="53" t="s">
        <v>10</v>
      </c>
      <c r="F259" s="52"/>
      <c r="G259" s="52"/>
      <c r="H259" s="52"/>
      <c r="I259" s="17">
        <f t="shared" si="27"/>
        <v>0</v>
      </c>
      <c r="J259">
        <f t="shared" si="28"/>
        <v>0</v>
      </c>
      <c r="K259">
        <f t="shared" si="29"/>
        <v>0</v>
      </c>
      <c r="L259">
        <f t="shared" si="30"/>
        <v>0</v>
      </c>
      <c r="M259">
        <f t="shared" si="31"/>
        <v>0</v>
      </c>
      <c r="N259">
        <f t="shared" si="32"/>
        <v>0</v>
      </c>
      <c r="O259">
        <f t="shared" si="33"/>
        <v>0</v>
      </c>
      <c r="P259">
        <f t="shared" si="34"/>
        <v>1</v>
      </c>
      <c r="Q259" s="16"/>
    </row>
    <row r="260" spans="1:17" ht="15.75" x14ac:dyDescent="0.25">
      <c r="A260" s="45">
        <v>246</v>
      </c>
      <c r="B260" s="45" t="s">
        <v>286</v>
      </c>
      <c r="C260" s="46"/>
      <c r="D260" s="47"/>
      <c r="E260" s="53" t="s">
        <v>10</v>
      </c>
      <c r="F260" s="52"/>
      <c r="G260" s="52"/>
      <c r="H260" s="52"/>
      <c r="I260" s="17">
        <f t="shared" si="27"/>
        <v>0</v>
      </c>
      <c r="J260">
        <f t="shared" si="28"/>
        <v>0</v>
      </c>
      <c r="K260">
        <f t="shared" si="29"/>
        <v>0</v>
      </c>
      <c r="L260">
        <f t="shared" si="30"/>
        <v>0</v>
      </c>
      <c r="M260">
        <f t="shared" si="31"/>
        <v>0</v>
      </c>
      <c r="N260">
        <f t="shared" si="32"/>
        <v>0</v>
      </c>
      <c r="O260">
        <f t="shared" si="33"/>
        <v>0</v>
      </c>
      <c r="P260">
        <f t="shared" si="34"/>
        <v>1</v>
      </c>
      <c r="Q260" s="16"/>
    </row>
    <row r="261" spans="1:17" ht="15.75" x14ac:dyDescent="0.25">
      <c r="A261" s="45">
        <v>247</v>
      </c>
      <c r="B261" s="45" t="s">
        <v>287</v>
      </c>
      <c r="C261" s="46"/>
      <c r="D261" s="47"/>
      <c r="E261" s="53" t="s">
        <v>10</v>
      </c>
      <c r="F261" s="52"/>
      <c r="G261" s="52"/>
      <c r="H261" s="52"/>
      <c r="I261" s="17">
        <f t="shared" si="27"/>
        <v>0</v>
      </c>
      <c r="J261">
        <f t="shared" si="28"/>
        <v>0</v>
      </c>
      <c r="K261">
        <f t="shared" si="29"/>
        <v>0</v>
      </c>
      <c r="L261">
        <f t="shared" si="30"/>
        <v>0</v>
      </c>
      <c r="M261">
        <f t="shared" si="31"/>
        <v>0</v>
      </c>
      <c r="N261">
        <f t="shared" si="32"/>
        <v>0</v>
      </c>
      <c r="O261">
        <f t="shared" si="33"/>
        <v>0</v>
      </c>
      <c r="P261">
        <f t="shared" si="34"/>
        <v>1</v>
      </c>
      <c r="Q261" s="16"/>
    </row>
    <row r="262" spans="1:17" ht="15.75" x14ac:dyDescent="0.25">
      <c r="A262" s="45">
        <v>248</v>
      </c>
      <c r="B262" s="45" t="s">
        <v>288</v>
      </c>
      <c r="C262" s="46"/>
      <c r="D262" s="47"/>
      <c r="E262" s="53" t="s">
        <v>10</v>
      </c>
      <c r="F262" s="52"/>
      <c r="G262" s="52"/>
      <c r="H262" s="52"/>
      <c r="I262" s="17">
        <f t="shared" si="27"/>
        <v>0</v>
      </c>
      <c r="J262">
        <f t="shared" si="28"/>
        <v>0</v>
      </c>
      <c r="K262">
        <f t="shared" si="29"/>
        <v>0</v>
      </c>
      <c r="L262">
        <f t="shared" si="30"/>
        <v>0</v>
      </c>
      <c r="M262">
        <f t="shared" si="31"/>
        <v>0</v>
      </c>
      <c r="N262">
        <f t="shared" si="32"/>
        <v>0</v>
      </c>
      <c r="O262">
        <f t="shared" si="33"/>
        <v>0</v>
      </c>
      <c r="P262">
        <f t="shared" si="34"/>
        <v>1</v>
      </c>
      <c r="Q262" s="16"/>
    </row>
    <row r="263" spans="1:17" ht="15.75" x14ac:dyDescent="0.25">
      <c r="A263" s="45">
        <v>249</v>
      </c>
      <c r="B263" s="45" t="s">
        <v>289</v>
      </c>
      <c r="C263" s="46" t="s">
        <v>10</v>
      </c>
      <c r="D263" s="47"/>
      <c r="E263" s="53" t="s">
        <v>10</v>
      </c>
      <c r="F263" s="52"/>
      <c r="G263" s="52"/>
      <c r="H263" s="52"/>
      <c r="I263" s="17">
        <f t="shared" si="27"/>
        <v>0</v>
      </c>
      <c r="J263">
        <f t="shared" si="28"/>
        <v>0</v>
      </c>
      <c r="K263">
        <f t="shared" si="29"/>
        <v>0</v>
      </c>
      <c r="L263">
        <f t="shared" si="30"/>
        <v>1</v>
      </c>
      <c r="M263">
        <f t="shared" si="31"/>
        <v>0</v>
      </c>
      <c r="N263">
        <f t="shared" si="32"/>
        <v>0</v>
      </c>
      <c r="O263">
        <f t="shared" si="33"/>
        <v>0</v>
      </c>
      <c r="P263">
        <f t="shared" si="34"/>
        <v>0</v>
      </c>
      <c r="Q263" s="16"/>
    </row>
    <row r="264" spans="1:17" ht="15.75" x14ac:dyDescent="0.25">
      <c r="A264" s="45">
        <v>250</v>
      </c>
      <c r="B264" s="45" t="s">
        <v>290</v>
      </c>
      <c r="C264" s="46" t="s">
        <v>10</v>
      </c>
      <c r="D264" s="47"/>
      <c r="E264" s="53" t="s">
        <v>10</v>
      </c>
      <c r="F264" s="52"/>
      <c r="G264" s="52"/>
      <c r="H264" s="52"/>
      <c r="I264" s="17">
        <f t="shared" si="27"/>
        <v>0</v>
      </c>
      <c r="J264">
        <f t="shared" si="28"/>
        <v>0</v>
      </c>
      <c r="K264">
        <f t="shared" si="29"/>
        <v>0</v>
      </c>
      <c r="L264">
        <f t="shared" si="30"/>
        <v>1</v>
      </c>
      <c r="M264">
        <f t="shared" si="31"/>
        <v>0</v>
      </c>
      <c r="N264">
        <f t="shared" si="32"/>
        <v>0</v>
      </c>
      <c r="O264">
        <f t="shared" si="33"/>
        <v>0</v>
      </c>
      <c r="P264">
        <f t="shared" si="34"/>
        <v>0</v>
      </c>
      <c r="Q264" s="16"/>
    </row>
    <row r="265" spans="1:17" ht="15.75" x14ac:dyDescent="0.25">
      <c r="A265" s="45">
        <v>251</v>
      </c>
      <c r="B265" s="45" t="s">
        <v>291</v>
      </c>
      <c r="C265" s="46"/>
      <c r="D265" s="47"/>
      <c r="E265" s="53" t="s">
        <v>10</v>
      </c>
      <c r="F265" s="52"/>
      <c r="G265" s="52"/>
      <c r="H265" s="52"/>
      <c r="I265" s="17">
        <f t="shared" si="27"/>
        <v>0</v>
      </c>
      <c r="J265">
        <f t="shared" si="28"/>
        <v>0</v>
      </c>
      <c r="K265">
        <f t="shared" si="29"/>
        <v>0</v>
      </c>
      <c r="L265">
        <f t="shared" si="30"/>
        <v>0</v>
      </c>
      <c r="M265">
        <f t="shared" si="31"/>
        <v>0</v>
      </c>
      <c r="N265">
        <f t="shared" si="32"/>
        <v>0</v>
      </c>
      <c r="O265">
        <f t="shared" si="33"/>
        <v>0</v>
      </c>
      <c r="P265">
        <f t="shared" si="34"/>
        <v>1</v>
      </c>
      <c r="Q265" s="16"/>
    </row>
    <row r="266" spans="1:17" ht="15.75" x14ac:dyDescent="0.25">
      <c r="A266" s="45">
        <v>252</v>
      </c>
      <c r="B266" s="45" t="s">
        <v>292</v>
      </c>
      <c r="C266" s="46"/>
      <c r="D266" s="47" t="s">
        <v>10</v>
      </c>
      <c r="E266" s="53" t="s">
        <v>10</v>
      </c>
      <c r="F266" s="52"/>
      <c r="G266" s="52"/>
      <c r="H266" s="52"/>
      <c r="I266" s="17">
        <f t="shared" si="27"/>
        <v>0</v>
      </c>
      <c r="J266">
        <f t="shared" si="28"/>
        <v>0</v>
      </c>
      <c r="K266">
        <f t="shared" si="29"/>
        <v>0</v>
      </c>
      <c r="L266">
        <f t="shared" si="30"/>
        <v>0</v>
      </c>
      <c r="M266">
        <f t="shared" si="31"/>
        <v>0</v>
      </c>
      <c r="N266">
        <f t="shared" si="32"/>
        <v>0</v>
      </c>
      <c r="O266">
        <f t="shared" si="33"/>
        <v>0</v>
      </c>
      <c r="P266">
        <f t="shared" si="34"/>
        <v>1</v>
      </c>
      <c r="Q266" s="16"/>
    </row>
    <row r="267" spans="1:17" ht="15.75" x14ac:dyDescent="0.25">
      <c r="A267" s="45">
        <v>253</v>
      </c>
      <c r="B267" s="45" t="s">
        <v>293</v>
      </c>
      <c r="C267" s="46"/>
      <c r="D267" s="47" t="s">
        <v>10</v>
      </c>
      <c r="E267" s="53" t="s">
        <v>10</v>
      </c>
      <c r="F267" s="52"/>
      <c r="G267" s="52"/>
      <c r="H267" s="52"/>
      <c r="I267" s="17">
        <f t="shared" si="27"/>
        <v>0</v>
      </c>
      <c r="J267">
        <f t="shared" si="28"/>
        <v>0</v>
      </c>
      <c r="K267">
        <f t="shared" si="29"/>
        <v>0</v>
      </c>
      <c r="L267">
        <f t="shared" si="30"/>
        <v>0</v>
      </c>
      <c r="M267">
        <f t="shared" si="31"/>
        <v>0</v>
      </c>
      <c r="N267">
        <f t="shared" si="32"/>
        <v>0</v>
      </c>
      <c r="O267">
        <f t="shared" si="33"/>
        <v>0</v>
      </c>
      <c r="P267">
        <f t="shared" si="34"/>
        <v>1</v>
      </c>
      <c r="Q267" s="16"/>
    </row>
    <row r="268" spans="1:17" ht="15.75" x14ac:dyDescent="0.25">
      <c r="A268" s="45">
        <v>254</v>
      </c>
      <c r="B268" s="45" t="s">
        <v>294</v>
      </c>
      <c r="C268" s="46"/>
      <c r="D268" s="47" t="s">
        <v>10</v>
      </c>
      <c r="E268" s="53" t="s">
        <v>10</v>
      </c>
      <c r="F268" s="52"/>
      <c r="G268" s="52"/>
      <c r="H268" s="52"/>
      <c r="I268" s="17">
        <f t="shared" si="27"/>
        <v>0</v>
      </c>
      <c r="J268">
        <f t="shared" si="28"/>
        <v>0</v>
      </c>
      <c r="K268">
        <f t="shared" si="29"/>
        <v>0</v>
      </c>
      <c r="L268">
        <f t="shared" si="30"/>
        <v>0</v>
      </c>
      <c r="M268">
        <f t="shared" si="31"/>
        <v>0</v>
      </c>
      <c r="N268">
        <f t="shared" si="32"/>
        <v>0</v>
      </c>
      <c r="O268">
        <f t="shared" si="33"/>
        <v>0</v>
      </c>
      <c r="P268">
        <f t="shared" si="34"/>
        <v>1</v>
      </c>
      <c r="Q268" s="16"/>
    </row>
    <row r="269" spans="1:17" ht="15.75" x14ac:dyDescent="0.25">
      <c r="A269" s="45">
        <v>255</v>
      </c>
      <c r="B269" s="45" t="s">
        <v>295</v>
      </c>
      <c r="C269" s="46"/>
      <c r="D269" s="47"/>
      <c r="E269" s="53" t="s">
        <v>10</v>
      </c>
      <c r="F269" s="52"/>
      <c r="G269" s="52"/>
      <c r="H269" s="52"/>
      <c r="I269" s="17">
        <f t="shared" si="27"/>
        <v>0</v>
      </c>
      <c r="J269">
        <f t="shared" si="28"/>
        <v>0</v>
      </c>
      <c r="K269">
        <f t="shared" si="29"/>
        <v>0</v>
      </c>
      <c r="L269">
        <f t="shared" si="30"/>
        <v>0</v>
      </c>
      <c r="M269">
        <f t="shared" si="31"/>
        <v>0</v>
      </c>
      <c r="N269">
        <f t="shared" si="32"/>
        <v>0</v>
      </c>
      <c r="O269">
        <f t="shared" si="33"/>
        <v>0</v>
      </c>
      <c r="P269">
        <f t="shared" si="34"/>
        <v>1</v>
      </c>
      <c r="Q269" s="16"/>
    </row>
    <row r="270" spans="1:17" ht="15.75" x14ac:dyDescent="0.25">
      <c r="A270" s="45">
        <v>256</v>
      </c>
      <c r="B270" s="45" t="s">
        <v>296</v>
      </c>
      <c r="C270" s="46" t="s">
        <v>10</v>
      </c>
      <c r="D270" s="47"/>
      <c r="E270" s="53" t="s">
        <v>10</v>
      </c>
      <c r="F270" s="52"/>
      <c r="G270" s="52"/>
      <c r="H270" s="52"/>
      <c r="I270" s="17">
        <f t="shared" si="27"/>
        <v>0</v>
      </c>
      <c r="J270">
        <f t="shared" si="28"/>
        <v>0</v>
      </c>
      <c r="K270">
        <f t="shared" si="29"/>
        <v>0</v>
      </c>
      <c r="L270">
        <f t="shared" si="30"/>
        <v>1</v>
      </c>
      <c r="M270">
        <f t="shared" si="31"/>
        <v>0</v>
      </c>
      <c r="N270">
        <f t="shared" si="32"/>
        <v>0</v>
      </c>
      <c r="O270">
        <f t="shared" si="33"/>
        <v>0</v>
      </c>
      <c r="P270">
        <f t="shared" si="34"/>
        <v>0</v>
      </c>
      <c r="Q270" s="16"/>
    </row>
    <row r="271" spans="1:17" ht="15.75" x14ac:dyDescent="0.25">
      <c r="A271" s="45">
        <v>257</v>
      </c>
      <c r="B271" s="45" t="s">
        <v>297</v>
      </c>
      <c r="C271" s="46" t="s">
        <v>10</v>
      </c>
      <c r="D271" s="47"/>
      <c r="E271" s="53" t="s">
        <v>10</v>
      </c>
      <c r="F271" s="52"/>
      <c r="G271" s="52"/>
      <c r="H271" s="52"/>
      <c r="I271" s="17">
        <f t="shared" si="27"/>
        <v>0</v>
      </c>
      <c r="J271">
        <f t="shared" si="28"/>
        <v>0</v>
      </c>
      <c r="K271">
        <f t="shared" si="29"/>
        <v>0</v>
      </c>
      <c r="L271">
        <f t="shared" si="30"/>
        <v>1</v>
      </c>
      <c r="M271">
        <f t="shared" si="31"/>
        <v>0</v>
      </c>
      <c r="N271">
        <f t="shared" si="32"/>
        <v>0</v>
      </c>
      <c r="O271">
        <f t="shared" si="33"/>
        <v>0</v>
      </c>
      <c r="P271">
        <f t="shared" si="34"/>
        <v>0</v>
      </c>
      <c r="Q271" s="16"/>
    </row>
    <row r="272" spans="1:17" ht="15.75" x14ac:dyDescent="0.25">
      <c r="A272" s="45">
        <v>258</v>
      </c>
      <c r="B272" s="45" t="s">
        <v>298</v>
      </c>
      <c r="C272" s="46"/>
      <c r="D272" s="47"/>
      <c r="E272" s="53" t="s">
        <v>10</v>
      </c>
      <c r="F272" s="52"/>
      <c r="G272" s="52"/>
      <c r="H272" s="52"/>
      <c r="I272" s="17">
        <f t="shared" ref="I272:I333" si="35">IF(AND(COUNTIF(F272,"Y"),COUNTIF(C272,"Y")), 1, 0)</f>
        <v>0</v>
      </c>
      <c r="J272">
        <f t="shared" ref="J272:J333" si="36">IF(AND(COUNTIF(G272,"Y"),COUNTIF(C272,"Y")), 1, 0)</f>
        <v>0</v>
      </c>
      <c r="K272">
        <f t="shared" ref="K272:K333" si="37">IF(AND(COUNTIF(H272,"Y"),COUNTIF(C272,"Y")), 1, 0)</f>
        <v>0</v>
      </c>
      <c r="L272">
        <f t="shared" ref="L272:L333" si="38">IF(AND(COUNTIF(E272,"Y"),COUNTIF(C272,"Y")), 1, 0)</f>
        <v>0</v>
      </c>
      <c r="M272">
        <f t="shared" ref="M272:M333" si="39">IF(AND(COUNTIF(F272,"Y"),COUNTIF(C272,"")), 1, 0)</f>
        <v>0</v>
      </c>
      <c r="N272">
        <f t="shared" ref="N272:N333" si="40">IF(AND(COUNTIF(G272,"Y"),COUNTIF(C272,"")), 1, 0)</f>
        <v>0</v>
      </c>
      <c r="O272">
        <f t="shared" ref="O272:O333" si="41">IF(AND(COUNTIF(H272,"Y"),COUNTIF(C272,"")), 1, 0)</f>
        <v>0</v>
      </c>
      <c r="P272">
        <f t="shared" ref="P272:P333" si="42">IF(AND(COUNTIF(E272,"Y"),COUNTIF(C272,"")), 1, 0)</f>
        <v>1</v>
      </c>
      <c r="Q272" s="16"/>
    </row>
    <row r="273" spans="1:17" ht="15.75" x14ac:dyDescent="0.25">
      <c r="A273" s="45">
        <v>259</v>
      </c>
      <c r="B273" s="45" t="s">
        <v>299</v>
      </c>
      <c r="C273" s="46" t="s">
        <v>10</v>
      </c>
      <c r="D273" s="47"/>
      <c r="E273" s="53" t="s">
        <v>10</v>
      </c>
      <c r="F273" s="52"/>
      <c r="G273" s="52"/>
      <c r="H273" s="52"/>
      <c r="I273" s="17">
        <f t="shared" si="35"/>
        <v>0</v>
      </c>
      <c r="J273">
        <f t="shared" si="36"/>
        <v>0</v>
      </c>
      <c r="K273">
        <f t="shared" si="37"/>
        <v>0</v>
      </c>
      <c r="L273">
        <f t="shared" si="38"/>
        <v>1</v>
      </c>
      <c r="M273">
        <f t="shared" si="39"/>
        <v>0</v>
      </c>
      <c r="N273">
        <f t="shared" si="40"/>
        <v>0</v>
      </c>
      <c r="O273">
        <f t="shared" si="41"/>
        <v>0</v>
      </c>
      <c r="P273">
        <f t="shared" si="42"/>
        <v>0</v>
      </c>
      <c r="Q273" s="16"/>
    </row>
    <row r="274" spans="1:17" ht="15.75" x14ac:dyDescent="0.25">
      <c r="A274" s="45">
        <v>260</v>
      </c>
      <c r="B274" s="45" t="s">
        <v>300</v>
      </c>
      <c r="C274" s="46" t="s">
        <v>10</v>
      </c>
      <c r="D274" s="47"/>
      <c r="E274" s="53" t="s">
        <v>10</v>
      </c>
      <c r="F274" s="52"/>
      <c r="G274" s="52"/>
      <c r="H274" s="52"/>
      <c r="I274" s="17">
        <f t="shared" si="35"/>
        <v>0</v>
      </c>
      <c r="J274">
        <f t="shared" si="36"/>
        <v>0</v>
      </c>
      <c r="K274">
        <f t="shared" si="37"/>
        <v>0</v>
      </c>
      <c r="L274">
        <f t="shared" si="38"/>
        <v>1</v>
      </c>
      <c r="M274">
        <f t="shared" si="39"/>
        <v>0</v>
      </c>
      <c r="N274">
        <f t="shared" si="40"/>
        <v>0</v>
      </c>
      <c r="O274">
        <f t="shared" si="41"/>
        <v>0</v>
      </c>
      <c r="P274">
        <f t="shared" si="42"/>
        <v>0</v>
      </c>
      <c r="Q274" s="16"/>
    </row>
    <row r="275" spans="1:17" ht="15.75" x14ac:dyDescent="0.25">
      <c r="A275" s="45">
        <v>261</v>
      </c>
      <c r="B275" s="45" t="s">
        <v>301</v>
      </c>
      <c r="C275" s="46"/>
      <c r="D275" s="47"/>
      <c r="E275" s="53" t="s">
        <v>10</v>
      </c>
      <c r="F275" s="52"/>
      <c r="G275" s="52"/>
      <c r="H275" s="52"/>
      <c r="I275" s="17">
        <f t="shared" si="35"/>
        <v>0</v>
      </c>
      <c r="J275">
        <f t="shared" si="36"/>
        <v>0</v>
      </c>
      <c r="K275">
        <f t="shared" si="37"/>
        <v>0</v>
      </c>
      <c r="L275">
        <f t="shared" si="38"/>
        <v>0</v>
      </c>
      <c r="M275">
        <f t="shared" si="39"/>
        <v>0</v>
      </c>
      <c r="N275">
        <f t="shared" si="40"/>
        <v>0</v>
      </c>
      <c r="O275">
        <f t="shared" si="41"/>
        <v>0</v>
      </c>
      <c r="P275">
        <f t="shared" si="42"/>
        <v>1</v>
      </c>
      <c r="Q275" s="16"/>
    </row>
    <row r="276" spans="1:17" ht="15.75" x14ac:dyDescent="0.25">
      <c r="A276" s="45">
        <v>262</v>
      </c>
      <c r="B276" s="45" t="s">
        <v>302</v>
      </c>
      <c r="C276" s="46"/>
      <c r="D276" s="47"/>
      <c r="E276" s="53" t="s">
        <v>10</v>
      </c>
      <c r="F276" s="52"/>
      <c r="G276" s="52"/>
      <c r="H276" s="52"/>
      <c r="I276" s="17">
        <f t="shared" si="35"/>
        <v>0</v>
      </c>
      <c r="J276">
        <f t="shared" si="36"/>
        <v>0</v>
      </c>
      <c r="K276">
        <f t="shared" si="37"/>
        <v>0</v>
      </c>
      <c r="L276">
        <f t="shared" si="38"/>
        <v>0</v>
      </c>
      <c r="M276">
        <f t="shared" si="39"/>
        <v>0</v>
      </c>
      <c r="N276">
        <f t="shared" si="40"/>
        <v>0</v>
      </c>
      <c r="O276">
        <f t="shared" si="41"/>
        <v>0</v>
      </c>
      <c r="P276">
        <f t="shared" si="42"/>
        <v>1</v>
      </c>
      <c r="Q276" s="16"/>
    </row>
    <row r="277" spans="1:17" ht="15.75" x14ac:dyDescent="0.25">
      <c r="A277" s="45">
        <v>263</v>
      </c>
      <c r="B277" s="45" t="s">
        <v>303</v>
      </c>
      <c r="C277" s="46"/>
      <c r="D277" s="47"/>
      <c r="E277" s="53" t="s">
        <v>10</v>
      </c>
      <c r="F277" s="52"/>
      <c r="G277" s="52"/>
      <c r="H277" s="52"/>
      <c r="I277" s="17">
        <f t="shared" si="35"/>
        <v>0</v>
      </c>
      <c r="J277">
        <f t="shared" si="36"/>
        <v>0</v>
      </c>
      <c r="K277">
        <f t="shared" si="37"/>
        <v>0</v>
      </c>
      <c r="L277">
        <f t="shared" si="38"/>
        <v>0</v>
      </c>
      <c r="M277">
        <f t="shared" si="39"/>
        <v>0</v>
      </c>
      <c r="N277">
        <f t="shared" si="40"/>
        <v>0</v>
      </c>
      <c r="O277">
        <f t="shared" si="41"/>
        <v>0</v>
      </c>
      <c r="P277">
        <f t="shared" si="42"/>
        <v>1</v>
      </c>
      <c r="Q277" s="16"/>
    </row>
    <row r="278" spans="1:17" ht="15.75" x14ac:dyDescent="0.25">
      <c r="A278" s="45">
        <v>264</v>
      </c>
      <c r="B278" s="45" t="s">
        <v>304</v>
      </c>
      <c r="C278" s="46"/>
      <c r="D278" s="47"/>
      <c r="E278" s="53" t="s">
        <v>10</v>
      </c>
      <c r="F278" s="52"/>
      <c r="G278" s="52"/>
      <c r="H278" s="52"/>
      <c r="I278" s="17">
        <f t="shared" si="35"/>
        <v>0</v>
      </c>
      <c r="J278">
        <f t="shared" si="36"/>
        <v>0</v>
      </c>
      <c r="K278">
        <f t="shared" si="37"/>
        <v>0</v>
      </c>
      <c r="L278">
        <f t="shared" si="38"/>
        <v>0</v>
      </c>
      <c r="M278">
        <f t="shared" si="39"/>
        <v>0</v>
      </c>
      <c r="N278">
        <f t="shared" si="40"/>
        <v>0</v>
      </c>
      <c r="O278">
        <f t="shared" si="41"/>
        <v>0</v>
      </c>
      <c r="P278">
        <f t="shared" si="42"/>
        <v>1</v>
      </c>
      <c r="Q278" s="16"/>
    </row>
    <row r="279" spans="1:17" ht="15.75" x14ac:dyDescent="0.25">
      <c r="A279" s="45">
        <v>265</v>
      </c>
      <c r="B279" s="45" t="s">
        <v>305</v>
      </c>
      <c r="C279" s="46"/>
      <c r="D279" s="47"/>
      <c r="E279" s="53" t="s">
        <v>10</v>
      </c>
      <c r="F279" s="52"/>
      <c r="G279" s="52"/>
      <c r="H279" s="52"/>
      <c r="I279" s="17">
        <f t="shared" si="35"/>
        <v>0</v>
      </c>
      <c r="J279">
        <f t="shared" si="36"/>
        <v>0</v>
      </c>
      <c r="K279">
        <f t="shared" si="37"/>
        <v>0</v>
      </c>
      <c r="L279">
        <f t="shared" si="38"/>
        <v>0</v>
      </c>
      <c r="M279">
        <f t="shared" si="39"/>
        <v>0</v>
      </c>
      <c r="N279">
        <f t="shared" si="40"/>
        <v>0</v>
      </c>
      <c r="O279">
        <f t="shared" si="41"/>
        <v>0</v>
      </c>
      <c r="P279">
        <f t="shared" si="42"/>
        <v>1</v>
      </c>
      <c r="Q279" s="16"/>
    </row>
    <row r="280" spans="1:17" ht="15.75" x14ac:dyDescent="0.25">
      <c r="A280" s="45">
        <v>266</v>
      </c>
      <c r="B280" s="45" t="s">
        <v>306</v>
      </c>
      <c r="C280" s="46"/>
      <c r="D280" s="47"/>
      <c r="E280" s="53" t="s">
        <v>10</v>
      </c>
      <c r="F280" s="52"/>
      <c r="G280" s="52"/>
      <c r="H280" s="52"/>
      <c r="I280" s="17">
        <f t="shared" si="35"/>
        <v>0</v>
      </c>
      <c r="J280">
        <f t="shared" si="36"/>
        <v>0</v>
      </c>
      <c r="K280">
        <f t="shared" si="37"/>
        <v>0</v>
      </c>
      <c r="L280">
        <f t="shared" si="38"/>
        <v>0</v>
      </c>
      <c r="M280">
        <f t="shared" si="39"/>
        <v>0</v>
      </c>
      <c r="N280">
        <f t="shared" si="40"/>
        <v>0</v>
      </c>
      <c r="O280">
        <f t="shared" si="41"/>
        <v>0</v>
      </c>
      <c r="P280">
        <f t="shared" si="42"/>
        <v>1</v>
      </c>
      <c r="Q280" s="16"/>
    </row>
    <row r="281" spans="1:17" ht="15.75" x14ac:dyDescent="0.25">
      <c r="A281" s="45">
        <v>267</v>
      </c>
      <c r="B281" s="45" t="s">
        <v>307</v>
      </c>
      <c r="C281" s="46" t="s">
        <v>10</v>
      </c>
      <c r="D281" s="47"/>
      <c r="E281" s="53" t="s">
        <v>10</v>
      </c>
      <c r="F281" s="52"/>
      <c r="G281" s="52"/>
      <c r="H281" s="52"/>
      <c r="I281" s="17">
        <f t="shared" si="35"/>
        <v>0</v>
      </c>
      <c r="J281">
        <f t="shared" si="36"/>
        <v>0</v>
      </c>
      <c r="K281">
        <f t="shared" si="37"/>
        <v>0</v>
      </c>
      <c r="L281">
        <f t="shared" si="38"/>
        <v>1</v>
      </c>
      <c r="M281">
        <f t="shared" si="39"/>
        <v>0</v>
      </c>
      <c r="N281">
        <f t="shared" si="40"/>
        <v>0</v>
      </c>
      <c r="O281">
        <f t="shared" si="41"/>
        <v>0</v>
      </c>
      <c r="P281">
        <f t="shared" si="42"/>
        <v>0</v>
      </c>
      <c r="Q281" s="16"/>
    </row>
    <row r="282" spans="1:17" ht="15.75" x14ac:dyDescent="0.25">
      <c r="A282" s="45">
        <v>268</v>
      </c>
      <c r="B282" s="45" t="s">
        <v>308</v>
      </c>
      <c r="C282" s="46" t="s">
        <v>10</v>
      </c>
      <c r="D282" s="47"/>
      <c r="E282" s="53" t="s">
        <v>10</v>
      </c>
      <c r="F282" s="52"/>
      <c r="G282" s="52"/>
      <c r="H282" s="52"/>
      <c r="I282" s="17">
        <f t="shared" si="35"/>
        <v>0</v>
      </c>
      <c r="J282">
        <f t="shared" si="36"/>
        <v>0</v>
      </c>
      <c r="K282">
        <f t="shared" si="37"/>
        <v>0</v>
      </c>
      <c r="L282">
        <f t="shared" si="38"/>
        <v>1</v>
      </c>
      <c r="M282">
        <f t="shared" si="39"/>
        <v>0</v>
      </c>
      <c r="N282">
        <f t="shared" si="40"/>
        <v>0</v>
      </c>
      <c r="O282">
        <f t="shared" si="41"/>
        <v>0</v>
      </c>
      <c r="P282">
        <f t="shared" si="42"/>
        <v>0</v>
      </c>
      <c r="Q282" s="16"/>
    </row>
    <row r="283" spans="1:17" ht="15.75" x14ac:dyDescent="0.25">
      <c r="A283" s="45">
        <v>269</v>
      </c>
      <c r="B283" s="45" t="s">
        <v>309</v>
      </c>
      <c r="C283" s="46"/>
      <c r="D283" s="47"/>
      <c r="E283" s="53" t="s">
        <v>10</v>
      </c>
      <c r="F283" s="52"/>
      <c r="G283" s="52"/>
      <c r="H283" s="52"/>
      <c r="I283" s="17">
        <f t="shared" si="35"/>
        <v>0</v>
      </c>
      <c r="J283">
        <f t="shared" si="36"/>
        <v>0</v>
      </c>
      <c r="K283">
        <f t="shared" si="37"/>
        <v>0</v>
      </c>
      <c r="L283">
        <f t="shared" si="38"/>
        <v>0</v>
      </c>
      <c r="M283">
        <f t="shared" si="39"/>
        <v>0</v>
      </c>
      <c r="N283">
        <f t="shared" si="40"/>
        <v>0</v>
      </c>
      <c r="O283">
        <f t="shared" si="41"/>
        <v>0</v>
      </c>
      <c r="P283">
        <f t="shared" si="42"/>
        <v>1</v>
      </c>
      <c r="Q283" s="16"/>
    </row>
    <row r="284" spans="1:17" ht="15.75" x14ac:dyDescent="0.25">
      <c r="A284" s="45">
        <v>270</v>
      </c>
      <c r="B284" s="45" t="s">
        <v>310</v>
      </c>
      <c r="C284" s="46" t="s">
        <v>10</v>
      </c>
      <c r="D284" s="47"/>
      <c r="E284" s="53" t="s">
        <v>10</v>
      </c>
      <c r="F284" s="52"/>
      <c r="G284" s="52"/>
      <c r="H284" s="52"/>
      <c r="I284" s="17">
        <f t="shared" si="35"/>
        <v>0</v>
      </c>
      <c r="J284">
        <f t="shared" si="36"/>
        <v>0</v>
      </c>
      <c r="K284">
        <f t="shared" si="37"/>
        <v>0</v>
      </c>
      <c r="L284">
        <f t="shared" si="38"/>
        <v>1</v>
      </c>
      <c r="M284">
        <f t="shared" si="39"/>
        <v>0</v>
      </c>
      <c r="N284">
        <f t="shared" si="40"/>
        <v>0</v>
      </c>
      <c r="O284">
        <f t="shared" si="41"/>
        <v>0</v>
      </c>
      <c r="P284">
        <f t="shared" si="42"/>
        <v>0</v>
      </c>
      <c r="Q284" s="16"/>
    </row>
    <row r="285" spans="1:17" ht="15.75" x14ac:dyDescent="0.25">
      <c r="A285" s="45">
        <v>271</v>
      </c>
      <c r="B285" s="45" t="s">
        <v>311</v>
      </c>
      <c r="C285" s="46" t="s">
        <v>10</v>
      </c>
      <c r="D285" s="47"/>
      <c r="E285" s="53" t="s">
        <v>10</v>
      </c>
      <c r="F285" s="52"/>
      <c r="G285" s="52"/>
      <c r="H285" s="52"/>
      <c r="I285" s="17">
        <f t="shared" si="35"/>
        <v>0</v>
      </c>
      <c r="J285">
        <f t="shared" si="36"/>
        <v>0</v>
      </c>
      <c r="K285">
        <f t="shared" si="37"/>
        <v>0</v>
      </c>
      <c r="L285">
        <f t="shared" si="38"/>
        <v>1</v>
      </c>
      <c r="M285">
        <f t="shared" si="39"/>
        <v>0</v>
      </c>
      <c r="N285">
        <f t="shared" si="40"/>
        <v>0</v>
      </c>
      <c r="O285">
        <f t="shared" si="41"/>
        <v>0</v>
      </c>
      <c r="P285">
        <f t="shared" si="42"/>
        <v>0</v>
      </c>
      <c r="Q285" s="16"/>
    </row>
    <row r="286" spans="1:17" ht="15.75" x14ac:dyDescent="0.25">
      <c r="A286" s="45">
        <v>272</v>
      </c>
      <c r="B286" s="45" t="s">
        <v>312</v>
      </c>
      <c r="C286" s="46"/>
      <c r="D286" s="47" t="s">
        <v>10</v>
      </c>
      <c r="E286" s="53" t="s">
        <v>10</v>
      </c>
      <c r="F286" s="52"/>
      <c r="G286" s="52"/>
      <c r="H286" s="52"/>
      <c r="I286" s="17">
        <f t="shared" si="35"/>
        <v>0</v>
      </c>
      <c r="J286">
        <f t="shared" si="36"/>
        <v>0</v>
      </c>
      <c r="K286">
        <f t="shared" si="37"/>
        <v>0</v>
      </c>
      <c r="L286">
        <f t="shared" si="38"/>
        <v>0</v>
      </c>
      <c r="M286">
        <f t="shared" si="39"/>
        <v>0</v>
      </c>
      <c r="N286">
        <f t="shared" si="40"/>
        <v>0</v>
      </c>
      <c r="O286">
        <f t="shared" si="41"/>
        <v>0</v>
      </c>
      <c r="P286">
        <f t="shared" si="42"/>
        <v>1</v>
      </c>
      <c r="Q286" s="16"/>
    </row>
    <row r="287" spans="1:17" ht="15.75" x14ac:dyDescent="0.25">
      <c r="A287" s="45">
        <v>273</v>
      </c>
      <c r="B287" s="45" t="s">
        <v>313</v>
      </c>
      <c r="C287" s="46"/>
      <c r="D287" s="47"/>
      <c r="E287" s="53" t="s">
        <v>10</v>
      </c>
      <c r="F287" s="52"/>
      <c r="G287" s="52"/>
      <c r="H287" s="52"/>
      <c r="I287" s="17">
        <f t="shared" si="35"/>
        <v>0</v>
      </c>
      <c r="J287">
        <f t="shared" si="36"/>
        <v>0</v>
      </c>
      <c r="K287">
        <f t="shared" si="37"/>
        <v>0</v>
      </c>
      <c r="L287">
        <f t="shared" si="38"/>
        <v>0</v>
      </c>
      <c r="M287">
        <f t="shared" si="39"/>
        <v>0</v>
      </c>
      <c r="N287">
        <f t="shared" si="40"/>
        <v>0</v>
      </c>
      <c r="O287">
        <f t="shared" si="41"/>
        <v>0</v>
      </c>
      <c r="P287">
        <f t="shared" si="42"/>
        <v>1</v>
      </c>
      <c r="Q287" s="16"/>
    </row>
    <row r="288" spans="1:17" ht="15.75" x14ac:dyDescent="0.25">
      <c r="A288" s="45">
        <v>274</v>
      </c>
      <c r="B288" s="45" t="s">
        <v>314</v>
      </c>
      <c r="C288" s="46"/>
      <c r="D288" s="47"/>
      <c r="E288" s="53" t="s">
        <v>10</v>
      </c>
      <c r="F288" s="52"/>
      <c r="G288" s="52"/>
      <c r="H288" s="52"/>
      <c r="I288" s="17">
        <f t="shared" si="35"/>
        <v>0</v>
      </c>
      <c r="J288">
        <f t="shared" si="36"/>
        <v>0</v>
      </c>
      <c r="K288">
        <f t="shared" si="37"/>
        <v>0</v>
      </c>
      <c r="L288">
        <f t="shared" si="38"/>
        <v>0</v>
      </c>
      <c r="M288">
        <f t="shared" si="39"/>
        <v>0</v>
      </c>
      <c r="N288">
        <f t="shared" si="40"/>
        <v>0</v>
      </c>
      <c r="O288">
        <f t="shared" si="41"/>
        <v>0</v>
      </c>
      <c r="P288">
        <f t="shared" si="42"/>
        <v>1</v>
      </c>
      <c r="Q288" s="16"/>
    </row>
    <row r="289" spans="1:17" ht="15.75" x14ac:dyDescent="0.25">
      <c r="A289" s="45">
        <v>275</v>
      </c>
      <c r="B289" s="45" t="s">
        <v>315</v>
      </c>
      <c r="C289" s="46" t="s">
        <v>10</v>
      </c>
      <c r="D289" s="47"/>
      <c r="E289" s="53" t="s">
        <v>10</v>
      </c>
      <c r="F289" s="52"/>
      <c r="G289" s="52"/>
      <c r="H289" s="52"/>
      <c r="I289" s="17">
        <f t="shared" si="35"/>
        <v>0</v>
      </c>
      <c r="J289">
        <f t="shared" si="36"/>
        <v>0</v>
      </c>
      <c r="K289">
        <f t="shared" si="37"/>
        <v>0</v>
      </c>
      <c r="L289">
        <f t="shared" si="38"/>
        <v>1</v>
      </c>
      <c r="M289">
        <f t="shared" si="39"/>
        <v>0</v>
      </c>
      <c r="N289">
        <f t="shared" si="40"/>
        <v>0</v>
      </c>
      <c r="O289">
        <f t="shared" si="41"/>
        <v>0</v>
      </c>
      <c r="P289">
        <f t="shared" si="42"/>
        <v>0</v>
      </c>
      <c r="Q289" s="16"/>
    </row>
    <row r="290" spans="1:17" ht="15.75" x14ac:dyDescent="0.25">
      <c r="A290" s="45">
        <v>276</v>
      </c>
      <c r="B290" s="45" t="s">
        <v>316</v>
      </c>
      <c r="C290" s="46" t="s">
        <v>10</v>
      </c>
      <c r="D290" s="47"/>
      <c r="E290" s="53" t="s">
        <v>10</v>
      </c>
      <c r="F290" s="52"/>
      <c r="G290" s="52"/>
      <c r="H290" s="52"/>
      <c r="I290" s="17">
        <f t="shared" si="35"/>
        <v>0</v>
      </c>
      <c r="J290">
        <f t="shared" si="36"/>
        <v>0</v>
      </c>
      <c r="K290">
        <f t="shared" si="37"/>
        <v>0</v>
      </c>
      <c r="L290">
        <f t="shared" si="38"/>
        <v>1</v>
      </c>
      <c r="M290">
        <f t="shared" si="39"/>
        <v>0</v>
      </c>
      <c r="N290">
        <f t="shared" si="40"/>
        <v>0</v>
      </c>
      <c r="O290">
        <f t="shared" si="41"/>
        <v>0</v>
      </c>
      <c r="P290">
        <f t="shared" si="42"/>
        <v>0</v>
      </c>
      <c r="Q290" s="16"/>
    </row>
    <row r="291" spans="1:17" ht="15.75" x14ac:dyDescent="0.25">
      <c r="A291" s="45">
        <v>277</v>
      </c>
      <c r="B291" s="45" t="s">
        <v>317</v>
      </c>
      <c r="C291" s="46"/>
      <c r="D291" s="47"/>
      <c r="E291" s="53" t="s">
        <v>10</v>
      </c>
      <c r="F291" s="52"/>
      <c r="G291" s="52"/>
      <c r="H291" s="52"/>
      <c r="I291" s="17">
        <f t="shared" si="35"/>
        <v>0</v>
      </c>
      <c r="J291">
        <f t="shared" si="36"/>
        <v>0</v>
      </c>
      <c r="K291">
        <f t="shared" si="37"/>
        <v>0</v>
      </c>
      <c r="L291">
        <f t="shared" si="38"/>
        <v>0</v>
      </c>
      <c r="M291">
        <f t="shared" si="39"/>
        <v>0</v>
      </c>
      <c r="N291">
        <f t="shared" si="40"/>
        <v>0</v>
      </c>
      <c r="O291">
        <f t="shared" si="41"/>
        <v>0</v>
      </c>
      <c r="P291">
        <f t="shared" si="42"/>
        <v>1</v>
      </c>
      <c r="Q291" s="16"/>
    </row>
    <row r="292" spans="1:17" ht="15.75" x14ac:dyDescent="0.25">
      <c r="A292" s="45">
        <v>278</v>
      </c>
      <c r="B292" s="45" t="s">
        <v>318</v>
      </c>
      <c r="C292" s="46"/>
      <c r="D292" s="47"/>
      <c r="E292" s="53" t="s">
        <v>10</v>
      </c>
      <c r="F292" s="52"/>
      <c r="G292" s="52"/>
      <c r="H292" s="52"/>
      <c r="I292" s="17">
        <f t="shared" si="35"/>
        <v>0</v>
      </c>
      <c r="J292">
        <f t="shared" si="36"/>
        <v>0</v>
      </c>
      <c r="K292">
        <f t="shared" si="37"/>
        <v>0</v>
      </c>
      <c r="L292">
        <f t="shared" si="38"/>
        <v>0</v>
      </c>
      <c r="M292">
        <f t="shared" si="39"/>
        <v>0</v>
      </c>
      <c r="N292">
        <f t="shared" si="40"/>
        <v>0</v>
      </c>
      <c r="O292">
        <f t="shared" si="41"/>
        <v>0</v>
      </c>
      <c r="P292">
        <f t="shared" si="42"/>
        <v>1</v>
      </c>
      <c r="Q292" s="16"/>
    </row>
    <row r="293" spans="1:17" ht="15.75" x14ac:dyDescent="0.25">
      <c r="A293" s="45">
        <v>279</v>
      </c>
      <c r="B293" s="45" t="s">
        <v>319</v>
      </c>
      <c r="C293" s="46" t="s">
        <v>10</v>
      </c>
      <c r="D293" s="47"/>
      <c r="E293" s="53" t="s">
        <v>10</v>
      </c>
      <c r="F293" s="52"/>
      <c r="G293" s="52"/>
      <c r="H293" s="52"/>
      <c r="I293" s="17">
        <f t="shared" si="35"/>
        <v>0</v>
      </c>
      <c r="J293">
        <f t="shared" si="36"/>
        <v>0</v>
      </c>
      <c r="K293">
        <f t="shared" si="37"/>
        <v>0</v>
      </c>
      <c r="L293">
        <f t="shared" si="38"/>
        <v>1</v>
      </c>
      <c r="M293">
        <f t="shared" si="39"/>
        <v>0</v>
      </c>
      <c r="N293">
        <f t="shared" si="40"/>
        <v>0</v>
      </c>
      <c r="O293">
        <f t="shared" si="41"/>
        <v>0</v>
      </c>
      <c r="P293">
        <f t="shared" si="42"/>
        <v>0</v>
      </c>
      <c r="Q293" s="16"/>
    </row>
    <row r="294" spans="1:17" ht="15.75" x14ac:dyDescent="0.25">
      <c r="A294" s="45">
        <v>280</v>
      </c>
      <c r="B294" s="45" t="s">
        <v>320</v>
      </c>
      <c r="C294" s="46"/>
      <c r="D294" s="47"/>
      <c r="E294" s="53" t="s">
        <v>10</v>
      </c>
      <c r="F294" s="52"/>
      <c r="G294" s="52"/>
      <c r="H294" s="52"/>
      <c r="I294" s="17">
        <f t="shared" si="35"/>
        <v>0</v>
      </c>
      <c r="J294">
        <f t="shared" si="36"/>
        <v>0</v>
      </c>
      <c r="K294">
        <f t="shared" si="37"/>
        <v>0</v>
      </c>
      <c r="L294">
        <f t="shared" si="38"/>
        <v>0</v>
      </c>
      <c r="M294">
        <f t="shared" si="39"/>
        <v>0</v>
      </c>
      <c r="N294">
        <f t="shared" si="40"/>
        <v>0</v>
      </c>
      <c r="O294">
        <f t="shared" si="41"/>
        <v>0</v>
      </c>
      <c r="P294">
        <f t="shared" si="42"/>
        <v>1</v>
      </c>
      <c r="Q294" s="16"/>
    </row>
    <row r="295" spans="1:17" ht="15.75" x14ac:dyDescent="0.25">
      <c r="A295" s="45">
        <v>281</v>
      </c>
      <c r="B295" s="45" t="s">
        <v>321</v>
      </c>
      <c r="C295" s="46"/>
      <c r="D295" s="47"/>
      <c r="E295" s="53" t="s">
        <v>10</v>
      </c>
      <c r="F295" s="52"/>
      <c r="G295" s="52"/>
      <c r="H295" s="52"/>
      <c r="I295" s="17">
        <f t="shared" si="35"/>
        <v>0</v>
      </c>
      <c r="J295">
        <f t="shared" si="36"/>
        <v>0</v>
      </c>
      <c r="K295">
        <f t="shared" si="37"/>
        <v>0</v>
      </c>
      <c r="L295">
        <f t="shared" si="38"/>
        <v>0</v>
      </c>
      <c r="M295">
        <f t="shared" si="39"/>
        <v>0</v>
      </c>
      <c r="N295">
        <f t="shared" si="40"/>
        <v>0</v>
      </c>
      <c r="O295">
        <f t="shared" si="41"/>
        <v>0</v>
      </c>
      <c r="P295">
        <f t="shared" si="42"/>
        <v>1</v>
      </c>
      <c r="Q295" s="16"/>
    </row>
    <row r="296" spans="1:17" ht="15.75" x14ac:dyDescent="0.25">
      <c r="A296" s="45">
        <v>282</v>
      </c>
      <c r="B296" s="45" t="s">
        <v>322</v>
      </c>
      <c r="C296" s="46"/>
      <c r="D296" s="47" t="s">
        <v>10</v>
      </c>
      <c r="E296" s="53" t="s">
        <v>10</v>
      </c>
      <c r="F296" s="52"/>
      <c r="G296" s="52"/>
      <c r="H296" s="52"/>
      <c r="I296" s="17">
        <f t="shared" si="35"/>
        <v>0</v>
      </c>
      <c r="J296">
        <f t="shared" si="36"/>
        <v>0</v>
      </c>
      <c r="K296">
        <f t="shared" si="37"/>
        <v>0</v>
      </c>
      <c r="L296">
        <f t="shared" si="38"/>
        <v>0</v>
      </c>
      <c r="M296">
        <f t="shared" si="39"/>
        <v>0</v>
      </c>
      <c r="N296">
        <f t="shared" si="40"/>
        <v>0</v>
      </c>
      <c r="O296">
        <f t="shared" si="41"/>
        <v>0</v>
      </c>
      <c r="P296">
        <f t="shared" si="42"/>
        <v>1</v>
      </c>
      <c r="Q296" s="16"/>
    </row>
    <row r="297" spans="1:17" ht="15.75" x14ac:dyDescent="0.25">
      <c r="A297" s="45">
        <v>283</v>
      </c>
      <c r="B297" s="45" t="s">
        <v>323</v>
      </c>
      <c r="C297" s="46"/>
      <c r="D297" s="47" t="s">
        <v>10</v>
      </c>
      <c r="E297" s="53" t="s">
        <v>10</v>
      </c>
      <c r="F297" s="52"/>
      <c r="G297" s="52"/>
      <c r="H297" s="52"/>
      <c r="I297" s="17">
        <f t="shared" si="35"/>
        <v>0</v>
      </c>
      <c r="J297">
        <f t="shared" si="36"/>
        <v>0</v>
      </c>
      <c r="K297">
        <f t="shared" si="37"/>
        <v>0</v>
      </c>
      <c r="L297">
        <f t="shared" si="38"/>
        <v>0</v>
      </c>
      <c r="M297">
        <f t="shared" si="39"/>
        <v>0</v>
      </c>
      <c r="N297">
        <f t="shared" si="40"/>
        <v>0</v>
      </c>
      <c r="O297">
        <f t="shared" si="41"/>
        <v>0</v>
      </c>
      <c r="P297">
        <f t="shared" si="42"/>
        <v>1</v>
      </c>
      <c r="Q297" s="16"/>
    </row>
    <row r="298" spans="1:17" ht="15.75" x14ac:dyDescent="0.25">
      <c r="A298" s="45">
        <v>284</v>
      </c>
      <c r="B298" s="45" t="s">
        <v>324</v>
      </c>
      <c r="C298" s="46"/>
      <c r="D298" s="47"/>
      <c r="E298" s="53" t="s">
        <v>10</v>
      </c>
      <c r="F298" s="52"/>
      <c r="G298" s="52"/>
      <c r="H298" s="52"/>
      <c r="I298" s="17">
        <f t="shared" si="35"/>
        <v>0</v>
      </c>
      <c r="J298">
        <f t="shared" si="36"/>
        <v>0</v>
      </c>
      <c r="K298">
        <f t="shared" si="37"/>
        <v>0</v>
      </c>
      <c r="L298">
        <f t="shared" si="38"/>
        <v>0</v>
      </c>
      <c r="M298">
        <f t="shared" si="39"/>
        <v>0</v>
      </c>
      <c r="N298">
        <f t="shared" si="40"/>
        <v>0</v>
      </c>
      <c r="O298">
        <f t="shared" si="41"/>
        <v>0</v>
      </c>
      <c r="P298">
        <f t="shared" si="42"/>
        <v>1</v>
      </c>
      <c r="Q298" s="16"/>
    </row>
    <row r="299" spans="1:17" ht="15.75" x14ac:dyDescent="0.25">
      <c r="A299" s="45">
        <v>285</v>
      </c>
      <c r="B299" s="45" t="s">
        <v>325</v>
      </c>
      <c r="C299" s="46" t="s">
        <v>10</v>
      </c>
      <c r="D299" s="47"/>
      <c r="E299" s="53" t="s">
        <v>10</v>
      </c>
      <c r="F299" s="52"/>
      <c r="G299" s="52"/>
      <c r="H299" s="52"/>
      <c r="I299" s="17">
        <f t="shared" si="35"/>
        <v>0</v>
      </c>
      <c r="J299">
        <f t="shared" si="36"/>
        <v>0</v>
      </c>
      <c r="K299">
        <f t="shared" si="37"/>
        <v>0</v>
      </c>
      <c r="L299">
        <f t="shared" si="38"/>
        <v>1</v>
      </c>
      <c r="M299">
        <f t="shared" si="39"/>
        <v>0</v>
      </c>
      <c r="N299">
        <f t="shared" si="40"/>
        <v>0</v>
      </c>
      <c r="O299">
        <f t="shared" si="41"/>
        <v>0</v>
      </c>
      <c r="P299">
        <f t="shared" si="42"/>
        <v>0</v>
      </c>
      <c r="Q299" s="16"/>
    </row>
    <row r="300" spans="1:17" ht="15.75" x14ac:dyDescent="0.25">
      <c r="A300" s="45">
        <v>286</v>
      </c>
      <c r="B300" s="45" t="s">
        <v>326</v>
      </c>
      <c r="C300" s="46" t="s">
        <v>10</v>
      </c>
      <c r="D300" s="47"/>
      <c r="E300" s="53" t="s">
        <v>10</v>
      </c>
      <c r="F300" s="52"/>
      <c r="G300" s="52"/>
      <c r="H300" s="52"/>
      <c r="I300" s="17">
        <f t="shared" si="35"/>
        <v>0</v>
      </c>
      <c r="J300">
        <f t="shared" si="36"/>
        <v>0</v>
      </c>
      <c r="K300">
        <f t="shared" si="37"/>
        <v>0</v>
      </c>
      <c r="L300">
        <f t="shared" si="38"/>
        <v>1</v>
      </c>
      <c r="M300">
        <f t="shared" si="39"/>
        <v>0</v>
      </c>
      <c r="N300">
        <f t="shared" si="40"/>
        <v>0</v>
      </c>
      <c r="O300">
        <f t="shared" si="41"/>
        <v>0</v>
      </c>
      <c r="P300">
        <f t="shared" si="42"/>
        <v>0</v>
      </c>
      <c r="Q300" s="16"/>
    </row>
    <row r="301" spans="1:17" ht="15.75" x14ac:dyDescent="0.25">
      <c r="A301" s="45">
        <v>287</v>
      </c>
      <c r="B301" s="45" t="s">
        <v>327</v>
      </c>
      <c r="C301" s="46"/>
      <c r="D301" s="47"/>
      <c r="E301" s="53" t="s">
        <v>10</v>
      </c>
      <c r="F301" s="52"/>
      <c r="G301" s="52"/>
      <c r="H301" s="52"/>
      <c r="I301" s="17">
        <f t="shared" si="35"/>
        <v>0</v>
      </c>
      <c r="J301">
        <f t="shared" si="36"/>
        <v>0</v>
      </c>
      <c r="K301">
        <f t="shared" si="37"/>
        <v>0</v>
      </c>
      <c r="L301">
        <f t="shared" si="38"/>
        <v>0</v>
      </c>
      <c r="M301">
        <f t="shared" si="39"/>
        <v>0</v>
      </c>
      <c r="N301">
        <f t="shared" si="40"/>
        <v>0</v>
      </c>
      <c r="O301">
        <f t="shared" si="41"/>
        <v>0</v>
      </c>
      <c r="P301">
        <f t="shared" si="42"/>
        <v>1</v>
      </c>
      <c r="Q301" s="16"/>
    </row>
    <row r="302" spans="1:17" ht="15.75" x14ac:dyDescent="0.25">
      <c r="A302" s="45">
        <v>288</v>
      </c>
      <c r="B302" s="45" t="s">
        <v>328</v>
      </c>
      <c r="C302" s="46" t="s">
        <v>10</v>
      </c>
      <c r="D302" s="47"/>
      <c r="E302" s="53" t="s">
        <v>10</v>
      </c>
      <c r="F302" s="52"/>
      <c r="G302" s="52"/>
      <c r="H302" s="52"/>
      <c r="I302" s="17">
        <f t="shared" si="35"/>
        <v>0</v>
      </c>
      <c r="J302">
        <f t="shared" si="36"/>
        <v>0</v>
      </c>
      <c r="K302">
        <f t="shared" si="37"/>
        <v>0</v>
      </c>
      <c r="L302">
        <f t="shared" si="38"/>
        <v>1</v>
      </c>
      <c r="M302">
        <f t="shared" si="39"/>
        <v>0</v>
      </c>
      <c r="N302">
        <f t="shared" si="40"/>
        <v>0</v>
      </c>
      <c r="O302">
        <f t="shared" si="41"/>
        <v>0</v>
      </c>
      <c r="P302">
        <f t="shared" si="42"/>
        <v>0</v>
      </c>
      <c r="Q302" s="16"/>
    </row>
    <row r="303" spans="1:17" ht="15.75" x14ac:dyDescent="0.25">
      <c r="A303" s="45">
        <v>289</v>
      </c>
      <c r="B303" s="45" t="s">
        <v>329</v>
      </c>
      <c r="C303" s="46" t="s">
        <v>10</v>
      </c>
      <c r="D303" s="47"/>
      <c r="E303" s="53" t="s">
        <v>10</v>
      </c>
      <c r="F303" s="52"/>
      <c r="G303" s="52"/>
      <c r="H303" s="52"/>
      <c r="I303" s="17">
        <f t="shared" si="35"/>
        <v>0</v>
      </c>
      <c r="J303">
        <f t="shared" si="36"/>
        <v>0</v>
      </c>
      <c r="K303">
        <f t="shared" si="37"/>
        <v>0</v>
      </c>
      <c r="L303">
        <f t="shared" si="38"/>
        <v>1</v>
      </c>
      <c r="M303">
        <f t="shared" si="39"/>
        <v>0</v>
      </c>
      <c r="N303">
        <f t="shared" si="40"/>
        <v>0</v>
      </c>
      <c r="O303">
        <f t="shared" si="41"/>
        <v>0</v>
      </c>
      <c r="P303">
        <f t="shared" si="42"/>
        <v>0</v>
      </c>
      <c r="Q303" s="16"/>
    </row>
    <row r="304" spans="1:17" ht="15.75" x14ac:dyDescent="0.25">
      <c r="A304" s="45">
        <v>290</v>
      </c>
      <c r="B304" s="45" t="s">
        <v>330</v>
      </c>
      <c r="C304" s="46"/>
      <c r="D304" s="47"/>
      <c r="E304" s="53" t="s">
        <v>10</v>
      </c>
      <c r="F304" s="52"/>
      <c r="G304" s="52"/>
      <c r="H304" s="52"/>
      <c r="I304" s="17">
        <f t="shared" si="35"/>
        <v>0</v>
      </c>
      <c r="J304">
        <f t="shared" si="36"/>
        <v>0</v>
      </c>
      <c r="K304">
        <f t="shared" si="37"/>
        <v>0</v>
      </c>
      <c r="L304">
        <f t="shared" si="38"/>
        <v>0</v>
      </c>
      <c r="M304">
        <f t="shared" si="39"/>
        <v>0</v>
      </c>
      <c r="N304">
        <f t="shared" si="40"/>
        <v>0</v>
      </c>
      <c r="O304">
        <f t="shared" si="41"/>
        <v>0</v>
      </c>
      <c r="P304">
        <f t="shared" si="42"/>
        <v>1</v>
      </c>
      <c r="Q304" s="16"/>
    </row>
    <row r="305" spans="1:17" ht="15.75" x14ac:dyDescent="0.25">
      <c r="A305" s="45">
        <v>291</v>
      </c>
      <c r="B305" s="45" t="s">
        <v>331</v>
      </c>
      <c r="C305" s="46"/>
      <c r="D305" s="47"/>
      <c r="E305" s="53" t="s">
        <v>10</v>
      </c>
      <c r="F305" s="52"/>
      <c r="G305" s="52"/>
      <c r="H305" s="52"/>
      <c r="I305" s="17">
        <f t="shared" si="35"/>
        <v>0</v>
      </c>
      <c r="J305">
        <f t="shared" si="36"/>
        <v>0</v>
      </c>
      <c r="K305">
        <f t="shared" si="37"/>
        <v>0</v>
      </c>
      <c r="L305">
        <f t="shared" si="38"/>
        <v>0</v>
      </c>
      <c r="M305">
        <f t="shared" si="39"/>
        <v>0</v>
      </c>
      <c r="N305">
        <f t="shared" si="40"/>
        <v>0</v>
      </c>
      <c r="O305">
        <f t="shared" si="41"/>
        <v>0</v>
      </c>
      <c r="P305">
        <f t="shared" si="42"/>
        <v>1</v>
      </c>
      <c r="Q305" s="16"/>
    </row>
    <row r="306" spans="1:17" ht="15.75" x14ac:dyDescent="0.25">
      <c r="A306" s="45">
        <v>292</v>
      </c>
      <c r="B306" s="45" t="s">
        <v>332</v>
      </c>
      <c r="C306" s="46" t="s">
        <v>10</v>
      </c>
      <c r="D306" s="47"/>
      <c r="E306" s="53" t="s">
        <v>10</v>
      </c>
      <c r="F306" s="52"/>
      <c r="G306" s="52"/>
      <c r="H306" s="52"/>
      <c r="I306" s="17">
        <f t="shared" si="35"/>
        <v>0</v>
      </c>
      <c r="J306">
        <f t="shared" si="36"/>
        <v>0</v>
      </c>
      <c r="K306">
        <f t="shared" si="37"/>
        <v>0</v>
      </c>
      <c r="L306">
        <f t="shared" si="38"/>
        <v>1</v>
      </c>
      <c r="M306">
        <f t="shared" si="39"/>
        <v>0</v>
      </c>
      <c r="N306">
        <f t="shared" si="40"/>
        <v>0</v>
      </c>
      <c r="O306">
        <f t="shared" si="41"/>
        <v>0</v>
      </c>
      <c r="P306">
        <f t="shared" si="42"/>
        <v>0</v>
      </c>
      <c r="Q306" s="16"/>
    </row>
    <row r="307" spans="1:17" ht="15.75" x14ac:dyDescent="0.25">
      <c r="A307" s="45">
        <v>293</v>
      </c>
      <c r="B307" s="45" t="s">
        <v>333</v>
      </c>
      <c r="C307" s="46"/>
      <c r="D307" s="47"/>
      <c r="E307" s="53" t="s">
        <v>10</v>
      </c>
      <c r="F307" s="52"/>
      <c r="G307" s="52"/>
      <c r="H307" s="52"/>
      <c r="I307" s="17">
        <f t="shared" si="35"/>
        <v>0</v>
      </c>
      <c r="J307">
        <f t="shared" si="36"/>
        <v>0</v>
      </c>
      <c r="K307">
        <f t="shared" si="37"/>
        <v>0</v>
      </c>
      <c r="L307">
        <f t="shared" si="38"/>
        <v>0</v>
      </c>
      <c r="M307">
        <f t="shared" si="39"/>
        <v>0</v>
      </c>
      <c r="N307">
        <f t="shared" si="40"/>
        <v>0</v>
      </c>
      <c r="O307">
        <f t="shared" si="41"/>
        <v>0</v>
      </c>
      <c r="P307">
        <f t="shared" si="42"/>
        <v>1</v>
      </c>
      <c r="Q307" s="16"/>
    </row>
    <row r="308" spans="1:17" ht="15.75" x14ac:dyDescent="0.25">
      <c r="A308" s="45">
        <v>294</v>
      </c>
      <c r="B308" s="45" t="s">
        <v>334</v>
      </c>
      <c r="C308" s="46"/>
      <c r="D308" s="47"/>
      <c r="E308" s="53" t="s">
        <v>10</v>
      </c>
      <c r="F308" s="52"/>
      <c r="G308" s="52"/>
      <c r="H308" s="52"/>
      <c r="I308" s="17">
        <f t="shared" si="35"/>
        <v>0</v>
      </c>
      <c r="J308">
        <f t="shared" si="36"/>
        <v>0</v>
      </c>
      <c r="K308">
        <f t="shared" si="37"/>
        <v>0</v>
      </c>
      <c r="L308">
        <f t="shared" si="38"/>
        <v>0</v>
      </c>
      <c r="M308">
        <f t="shared" si="39"/>
        <v>0</v>
      </c>
      <c r="N308">
        <f t="shared" si="40"/>
        <v>0</v>
      </c>
      <c r="O308">
        <f t="shared" si="41"/>
        <v>0</v>
      </c>
      <c r="P308">
        <f t="shared" si="42"/>
        <v>1</v>
      </c>
      <c r="Q308" s="16"/>
    </row>
    <row r="309" spans="1:17" ht="15.75" x14ac:dyDescent="0.25">
      <c r="A309" s="45">
        <v>295</v>
      </c>
      <c r="B309" s="45" t="s">
        <v>335</v>
      </c>
      <c r="C309" s="46"/>
      <c r="D309" s="47" t="s">
        <v>10</v>
      </c>
      <c r="E309" s="53" t="s">
        <v>10</v>
      </c>
      <c r="F309" s="52"/>
      <c r="G309" s="52"/>
      <c r="H309" s="52"/>
      <c r="I309" s="17">
        <f t="shared" si="35"/>
        <v>0</v>
      </c>
      <c r="J309">
        <f t="shared" si="36"/>
        <v>0</v>
      </c>
      <c r="K309">
        <f t="shared" si="37"/>
        <v>0</v>
      </c>
      <c r="L309">
        <f t="shared" si="38"/>
        <v>0</v>
      </c>
      <c r="M309">
        <f t="shared" si="39"/>
        <v>0</v>
      </c>
      <c r="N309">
        <f t="shared" si="40"/>
        <v>0</v>
      </c>
      <c r="O309">
        <f t="shared" si="41"/>
        <v>0</v>
      </c>
      <c r="P309">
        <f t="shared" si="42"/>
        <v>1</v>
      </c>
      <c r="Q309" s="16"/>
    </row>
    <row r="310" spans="1:17" ht="15.75" x14ac:dyDescent="0.25">
      <c r="A310" s="45">
        <v>296</v>
      </c>
      <c r="B310" s="45" t="s">
        <v>336</v>
      </c>
      <c r="C310" s="46"/>
      <c r="D310" s="47"/>
      <c r="E310" s="53" t="s">
        <v>10</v>
      </c>
      <c r="F310" s="52"/>
      <c r="G310" s="52"/>
      <c r="H310" s="52"/>
      <c r="I310" s="17">
        <f t="shared" si="35"/>
        <v>0</v>
      </c>
      <c r="J310">
        <f t="shared" si="36"/>
        <v>0</v>
      </c>
      <c r="K310">
        <f t="shared" si="37"/>
        <v>0</v>
      </c>
      <c r="L310">
        <f t="shared" si="38"/>
        <v>0</v>
      </c>
      <c r="M310">
        <f t="shared" si="39"/>
        <v>0</v>
      </c>
      <c r="N310">
        <f t="shared" si="40"/>
        <v>0</v>
      </c>
      <c r="O310">
        <f t="shared" si="41"/>
        <v>0</v>
      </c>
      <c r="P310">
        <f t="shared" si="42"/>
        <v>1</v>
      </c>
      <c r="Q310" s="16"/>
    </row>
    <row r="311" spans="1:17" ht="15.75" x14ac:dyDescent="0.25">
      <c r="A311" s="45">
        <v>297</v>
      </c>
      <c r="B311" s="45" t="s">
        <v>337</v>
      </c>
      <c r="C311" s="46"/>
      <c r="D311" s="47"/>
      <c r="E311" s="53" t="s">
        <v>10</v>
      </c>
      <c r="F311" s="52"/>
      <c r="G311" s="52"/>
      <c r="H311" s="52"/>
      <c r="I311" s="17">
        <f t="shared" si="35"/>
        <v>0</v>
      </c>
      <c r="J311">
        <f t="shared" si="36"/>
        <v>0</v>
      </c>
      <c r="K311">
        <f t="shared" si="37"/>
        <v>0</v>
      </c>
      <c r="L311">
        <f t="shared" si="38"/>
        <v>0</v>
      </c>
      <c r="M311">
        <f t="shared" si="39"/>
        <v>0</v>
      </c>
      <c r="N311">
        <f t="shared" si="40"/>
        <v>0</v>
      </c>
      <c r="O311">
        <f t="shared" si="41"/>
        <v>0</v>
      </c>
      <c r="P311">
        <f t="shared" si="42"/>
        <v>1</v>
      </c>
      <c r="Q311" s="16"/>
    </row>
    <row r="312" spans="1:17" ht="15.75" x14ac:dyDescent="0.25">
      <c r="A312" s="45">
        <v>298</v>
      </c>
      <c r="B312" s="45" t="s">
        <v>338</v>
      </c>
      <c r="C312" s="46"/>
      <c r="D312" s="47"/>
      <c r="E312" s="53" t="s">
        <v>10</v>
      </c>
      <c r="F312" s="52"/>
      <c r="G312" s="52"/>
      <c r="H312" s="52"/>
      <c r="I312" s="17">
        <f t="shared" si="35"/>
        <v>0</v>
      </c>
      <c r="J312">
        <f t="shared" si="36"/>
        <v>0</v>
      </c>
      <c r="K312">
        <f t="shared" si="37"/>
        <v>0</v>
      </c>
      <c r="L312">
        <f t="shared" si="38"/>
        <v>0</v>
      </c>
      <c r="M312">
        <f t="shared" si="39"/>
        <v>0</v>
      </c>
      <c r="N312">
        <f t="shared" si="40"/>
        <v>0</v>
      </c>
      <c r="O312">
        <f t="shared" si="41"/>
        <v>0</v>
      </c>
      <c r="P312">
        <f t="shared" si="42"/>
        <v>1</v>
      </c>
      <c r="Q312" s="16"/>
    </row>
    <row r="313" spans="1:17" ht="15.75" x14ac:dyDescent="0.25">
      <c r="A313" s="45">
        <v>299</v>
      </c>
      <c r="B313" s="45" t="s">
        <v>339</v>
      </c>
      <c r="C313" s="46" t="s">
        <v>10</v>
      </c>
      <c r="D313" s="47"/>
      <c r="E313" s="53" t="s">
        <v>10</v>
      </c>
      <c r="F313" s="52"/>
      <c r="G313" s="52"/>
      <c r="H313" s="52"/>
      <c r="I313" s="17">
        <f t="shared" si="35"/>
        <v>0</v>
      </c>
      <c r="J313">
        <f t="shared" si="36"/>
        <v>0</v>
      </c>
      <c r="K313">
        <f t="shared" si="37"/>
        <v>0</v>
      </c>
      <c r="L313">
        <f t="shared" si="38"/>
        <v>1</v>
      </c>
      <c r="M313">
        <f t="shared" si="39"/>
        <v>0</v>
      </c>
      <c r="N313">
        <f t="shared" si="40"/>
        <v>0</v>
      </c>
      <c r="O313">
        <f t="shared" si="41"/>
        <v>0</v>
      </c>
      <c r="P313">
        <f t="shared" si="42"/>
        <v>0</v>
      </c>
      <c r="Q313" s="16"/>
    </row>
    <row r="314" spans="1:17" ht="15.75" x14ac:dyDescent="0.25">
      <c r="A314" s="45">
        <v>300</v>
      </c>
      <c r="B314" s="45" t="s">
        <v>340</v>
      </c>
      <c r="C314" s="46"/>
      <c r="D314" s="47"/>
      <c r="E314" s="53" t="s">
        <v>10</v>
      </c>
      <c r="F314" s="52"/>
      <c r="G314" s="52"/>
      <c r="H314" s="52"/>
      <c r="I314" s="17">
        <f t="shared" si="35"/>
        <v>0</v>
      </c>
      <c r="J314">
        <f t="shared" si="36"/>
        <v>0</v>
      </c>
      <c r="K314">
        <f t="shared" si="37"/>
        <v>0</v>
      </c>
      <c r="L314">
        <f t="shared" si="38"/>
        <v>0</v>
      </c>
      <c r="M314">
        <f t="shared" si="39"/>
        <v>0</v>
      </c>
      <c r="N314">
        <f t="shared" si="40"/>
        <v>0</v>
      </c>
      <c r="O314">
        <f t="shared" si="41"/>
        <v>0</v>
      </c>
      <c r="P314">
        <f t="shared" si="42"/>
        <v>1</v>
      </c>
      <c r="Q314" s="16"/>
    </row>
    <row r="315" spans="1:17" ht="15.75" x14ac:dyDescent="0.25">
      <c r="A315" s="45">
        <v>301</v>
      </c>
      <c r="B315" s="45" t="s">
        <v>341</v>
      </c>
      <c r="C315" s="46" t="s">
        <v>10</v>
      </c>
      <c r="D315" s="47"/>
      <c r="E315" s="53" t="s">
        <v>10</v>
      </c>
      <c r="F315" s="52"/>
      <c r="G315" s="52"/>
      <c r="H315" s="52"/>
      <c r="I315" s="17">
        <f t="shared" si="35"/>
        <v>0</v>
      </c>
      <c r="J315">
        <f t="shared" si="36"/>
        <v>0</v>
      </c>
      <c r="K315">
        <f t="shared" si="37"/>
        <v>0</v>
      </c>
      <c r="L315">
        <f t="shared" si="38"/>
        <v>1</v>
      </c>
      <c r="M315">
        <f t="shared" si="39"/>
        <v>0</v>
      </c>
      <c r="N315">
        <f t="shared" si="40"/>
        <v>0</v>
      </c>
      <c r="O315">
        <f t="shared" si="41"/>
        <v>0</v>
      </c>
      <c r="P315">
        <f t="shared" si="42"/>
        <v>0</v>
      </c>
      <c r="Q315" s="16"/>
    </row>
    <row r="316" spans="1:17" ht="15.75" x14ac:dyDescent="0.25">
      <c r="A316" s="45">
        <v>302</v>
      </c>
      <c r="B316" s="45" t="s">
        <v>342</v>
      </c>
      <c r="C316" s="46"/>
      <c r="D316" s="47"/>
      <c r="E316" s="53" t="s">
        <v>10</v>
      </c>
      <c r="F316" s="52"/>
      <c r="G316" s="52"/>
      <c r="H316" s="52"/>
      <c r="I316" s="17">
        <f t="shared" si="35"/>
        <v>0</v>
      </c>
      <c r="J316">
        <f t="shared" si="36"/>
        <v>0</v>
      </c>
      <c r="K316">
        <f t="shared" si="37"/>
        <v>0</v>
      </c>
      <c r="L316">
        <f t="shared" si="38"/>
        <v>0</v>
      </c>
      <c r="M316">
        <f t="shared" si="39"/>
        <v>0</v>
      </c>
      <c r="N316">
        <f t="shared" si="40"/>
        <v>0</v>
      </c>
      <c r="O316">
        <f t="shared" si="41"/>
        <v>0</v>
      </c>
      <c r="P316">
        <f t="shared" si="42"/>
        <v>1</v>
      </c>
      <c r="Q316" s="16"/>
    </row>
    <row r="317" spans="1:17" ht="15.75" x14ac:dyDescent="0.25">
      <c r="A317" s="45">
        <v>303</v>
      </c>
      <c r="B317" s="45" t="s">
        <v>343</v>
      </c>
      <c r="C317" s="46"/>
      <c r="D317" s="47"/>
      <c r="E317" s="53" t="s">
        <v>10</v>
      </c>
      <c r="F317" s="52"/>
      <c r="G317" s="52"/>
      <c r="H317" s="52"/>
      <c r="I317" s="17">
        <f t="shared" si="35"/>
        <v>0</v>
      </c>
      <c r="J317">
        <f t="shared" si="36"/>
        <v>0</v>
      </c>
      <c r="K317">
        <f t="shared" si="37"/>
        <v>0</v>
      </c>
      <c r="L317">
        <f t="shared" si="38"/>
        <v>0</v>
      </c>
      <c r="M317">
        <f t="shared" si="39"/>
        <v>0</v>
      </c>
      <c r="N317">
        <f t="shared" si="40"/>
        <v>0</v>
      </c>
      <c r="O317">
        <f t="shared" si="41"/>
        <v>0</v>
      </c>
      <c r="P317">
        <f t="shared" si="42"/>
        <v>1</v>
      </c>
      <c r="Q317" s="16"/>
    </row>
    <row r="318" spans="1:17" ht="15.75" x14ac:dyDescent="0.25">
      <c r="A318" s="45">
        <v>304</v>
      </c>
      <c r="B318" s="45" t="s">
        <v>344</v>
      </c>
      <c r="C318" s="46"/>
      <c r="D318" s="47"/>
      <c r="E318" s="53" t="s">
        <v>10</v>
      </c>
      <c r="F318" s="52"/>
      <c r="G318" s="52"/>
      <c r="H318" s="52"/>
      <c r="I318" s="17">
        <f t="shared" si="35"/>
        <v>0</v>
      </c>
      <c r="J318">
        <f t="shared" si="36"/>
        <v>0</v>
      </c>
      <c r="K318">
        <f t="shared" si="37"/>
        <v>0</v>
      </c>
      <c r="L318">
        <f t="shared" si="38"/>
        <v>0</v>
      </c>
      <c r="M318">
        <f t="shared" si="39"/>
        <v>0</v>
      </c>
      <c r="N318">
        <f t="shared" si="40"/>
        <v>0</v>
      </c>
      <c r="O318">
        <f t="shared" si="41"/>
        <v>0</v>
      </c>
      <c r="P318">
        <f t="shared" si="42"/>
        <v>1</v>
      </c>
      <c r="Q318" s="16"/>
    </row>
    <row r="319" spans="1:17" ht="15.75" x14ac:dyDescent="0.25">
      <c r="A319" s="45">
        <v>305</v>
      </c>
      <c r="B319" s="45" t="s">
        <v>345</v>
      </c>
      <c r="C319" s="46"/>
      <c r="D319" s="47"/>
      <c r="E319" s="53" t="s">
        <v>10</v>
      </c>
      <c r="F319" s="52"/>
      <c r="G319" s="52"/>
      <c r="H319" s="52"/>
      <c r="I319" s="17">
        <f t="shared" si="35"/>
        <v>0</v>
      </c>
      <c r="J319">
        <f t="shared" si="36"/>
        <v>0</v>
      </c>
      <c r="K319">
        <f t="shared" si="37"/>
        <v>0</v>
      </c>
      <c r="L319">
        <f t="shared" si="38"/>
        <v>0</v>
      </c>
      <c r="M319">
        <f t="shared" si="39"/>
        <v>0</v>
      </c>
      <c r="N319">
        <f t="shared" si="40"/>
        <v>0</v>
      </c>
      <c r="O319">
        <f t="shared" si="41"/>
        <v>0</v>
      </c>
      <c r="P319">
        <f t="shared" si="42"/>
        <v>1</v>
      </c>
      <c r="Q319" s="16"/>
    </row>
    <row r="320" spans="1:17" ht="15.75" x14ac:dyDescent="0.25">
      <c r="A320" s="45">
        <v>306</v>
      </c>
      <c r="B320" s="45" t="s">
        <v>346</v>
      </c>
      <c r="C320" s="46"/>
      <c r="D320" s="47"/>
      <c r="E320" s="53" t="s">
        <v>10</v>
      </c>
      <c r="F320" s="52"/>
      <c r="G320" s="52"/>
      <c r="H320" s="52"/>
      <c r="I320" s="17">
        <f t="shared" si="35"/>
        <v>0</v>
      </c>
      <c r="J320">
        <f t="shared" si="36"/>
        <v>0</v>
      </c>
      <c r="K320">
        <f t="shared" si="37"/>
        <v>0</v>
      </c>
      <c r="L320">
        <f t="shared" si="38"/>
        <v>0</v>
      </c>
      <c r="M320">
        <f t="shared" si="39"/>
        <v>0</v>
      </c>
      <c r="N320">
        <f t="shared" si="40"/>
        <v>0</v>
      </c>
      <c r="O320">
        <f t="shared" si="41"/>
        <v>0</v>
      </c>
      <c r="P320">
        <f t="shared" si="42"/>
        <v>1</v>
      </c>
      <c r="Q320" s="16"/>
    </row>
    <row r="321" spans="1:17" ht="15.75" x14ac:dyDescent="0.25">
      <c r="A321" s="45">
        <v>307</v>
      </c>
      <c r="B321" s="45" t="s">
        <v>347</v>
      </c>
      <c r="C321" s="46"/>
      <c r="D321" s="47"/>
      <c r="E321" s="53" t="s">
        <v>10</v>
      </c>
      <c r="F321" s="52"/>
      <c r="G321" s="52"/>
      <c r="H321" s="52"/>
      <c r="I321" s="17">
        <f t="shared" si="35"/>
        <v>0</v>
      </c>
      <c r="J321">
        <f t="shared" si="36"/>
        <v>0</v>
      </c>
      <c r="K321">
        <f t="shared" si="37"/>
        <v>0</v>
      </c>
      <c r="L321">
        <f t="shared" si="38"/>
        <v>0</v>
      </c>
      <c r="M321">
        <f t="shared" si="39"/>
        <v>0</v>
      </c>
      <c r="N321">
        <f t="shared" si="40"/>
        <v>0</v>
      </c>
      <c r="O321">
        <f t="shared" si="41"/>
        <v>0</v>
      </c>
      <c r="P321">
        <f t="shared" si="42"/>
        <v>1</v>
      </c>
      <c r="Q321" s="16"/>
    </row>
    <row r="322" spans="1:17" ht="15.75" x14ac:dyDescent="0.25">
      <c r="A322" s="45">
        <v>308</v>
      </c>
      <c r="B322" s="45" t="s">
        <v>348</v>
      </c>
      <c r="C322" s="46"/>
      <c r="D322" s="47" t="s">
        <v>10</v>
      </c>
      <c r="E322" s="53" t="s">
        <v>10</v>
      </c>
      <c r="F322" s="52"/>
      <c r="G322" s="52"/>
      <c r="H322" s="52"/>
      <c r="I322" s="17">
        <f t="shared" si="35"/>
        <v>0</v>
      </c>
      <c r="J322">
        <f t="shared" si="36"/>
        <v>0</v>
      </c>
      <c r="K322">
        <f t="shared" si="37"/>
        <v>0</v>
      </c>
      <c r="L322">
        <f t="shared" si="38"/>
        <v>0</v>
      </c>
      <c r="M322">
        <f t="shared" si="39"/>
        <v>0</v>
      </c>
      <c r="N322">
        <f t="shared" si="40"/>
        <v>0</v>
      </c>
      <c r="O322">
        <f t="shared" si="41"/>
        <v>0</v>
      </c>
      <c r="P322">
        <f t="shared" si="42"/>
        <v>1</v>
      </c>
      <c r="Q322" s="16"/>
    </row>
    <row r="323" spans="1:17" ht="15.75" x14ac:dyDescent="0.25">
      <c r="A323" s="45">
        <v>309</v>
      </c>
      <c r="B323" s="45" t="s">
        <v>349</v>
      </c>
      <c r="C323" s="46"/>
      <c r="D323" s="47" t="s">
        <v>10</v>
      </c>
      <c r="E323" s="53" t="s">
        <v>10</v>
      </c>
      <c r="F323" s="52"/>
      <c r="G323" s="52"/>
      <c r="H323" s="52"/>
      <c r="I323" s="17">
        <f t="shared" si="35"/>
        <v>0</v>
      </c>
      <c r="J323">
        <f t="shared" si="36"/>
        <v>0</v>
      </c>
      <c r="K323">
        <f t="shared" si="37"/>
        <v>0</v>
      </c>
      <c r="L323">
        <f t="shared" si="38"/>
        <v>0</v>
      </c>
      <c r="M323">
        <f t="shared" si="39"/>
        <v>0</v>
      </c>
      <c r="N323">
        <f t="shared" si="40"/>
        <v>0</v>
      </c>
      <c r="O323">
        <f t="shared" si="41"/>
        <v>0</v>
      </c>
      <c r="P323">
        <f t="shared" si="42"/>
        <v>1</v>
      </c>
      <c r="Q323" s="16"/>
    </row>
    <row r="324" spans="1:17" ht="15.75" x14ac:dyDescent="0.25">
      <c r="A324" s="45">
        <v>310</v>
      </c>
      <c r="B324" s="45" t="s">
        <v>350</v>
      </c>
      <c r="C324" s="46"/>
      <c r="D324" s="47" t="s">
        <v>10</v>
      </c>
      <c r="E324" s="53" t="s">
        <v>10</v>
      </c>
      <c r="F324" s="52"/>
      <c r="G324" s="52"/>
      <c r="H324" s="52"/>
      <c r="I324" s="17">
        <f t="shared" si="35"/>
        <v>0</v>
      </c>
      <c r="J324">
        <f t="shared" si="36"/>
        <v>0</v>
      </c>
      <c r="K324">
        <f t="shared" si="37"/>
        <v>0</v>
      </c>
      <c r="L324">
        <f t="shared" si="38"/>
        <v>0</v>
      </c>
      <c r="M324">
        <f t="shared" si="39"/>
        <v>0</v>
      </c>
      <c r="N324">
        <f t="shared" si="40"/>
        <v>0</v>
      </c>
      <c r="O324">
        <f t="shared" si="41"/>
        <v>0</v>
      </c>
      <c r="P324">
        <f t="shared" si="42"/>
        <v>1</v>
      </c>
      <c r="Q324" s="16"/>
    </row>
    <row r="325" spans="1:17" ht="15.75" x14ac:dyDescent="0.25">
      <c r="A325" s="45">
        <v>311</v>
      </c>
      <c r="B325" s="45" t="s">
        <v>351</v>
      </c>
      <c r="C325" s="46"/>
      <c r="D325" s="47" t="s">
        <v>10</v>
      </c>
      <c r="E325" s="53" t="s">
        <v>10</v>
      </c>
      <c r="F325" s="52"/>
      <c r="G325" s="52"/>
      <c r="H325" s="52"/>
      <c r="I325" s="17">
        <f t="shared" si="35"/>
        <v>0</v>
      </c>
      <c r="J325">
        <f t="shared" si="36"/>
        <v>0</v>
      </c>
      <c r="K325">
        <f t="shared" si="37"/>
        <v>0</v>
      </c>
      <c r="L325">
        <f t="shared" si="38"/>
        <v>0</v>
      </c>
      <c r="M325">
        <f t="shared" si="39"/>
        <v>0</v>
      </c>
      <c r="N325">
        <f t="shared" si="40"/>
        <v>0</v>
      </c>
      <c r="O325">
        <f t="shared" si="41"/>
        <v>0</v>
      </c>
      <c r="P325">
        <f t="shared" si="42"/>
        <v>1</v>
      </c>
      <c r="Q325" s="16"/>
    </row>
    <row r="326" spans="1:17" ht="15.75" x14ac:dyDescent="0.25">
      <c r="A326" s="45">
        <v>312</v>
      </c>
      <c r="B326" s="45" t="s">
        <v>352</v>
      </c>
      <c r="C326" s="46"/>
      <c r="D326" s="47" t="s">
        <v>10</v>
      </c>
      <c r="E326" s="53" t="s">
        <v>10</v>
      </c>
      <c r="F326" s="52"/>
      <c r="G326" s="52"/>
      <c r="H326" s="52"/>
      <c r="I326" s="17">
        <f t="shared" si="35"/>
        <v>0</v>
      </c>
      <c r="J326">
        <f t="shared" si="36"/>
        <v>0</v>
      </c>
      <c r="K326">
        <f t="shared" si="37"/>
        <v>0</v>
      </c>
      <c r="L326">
        <f t="shared" si="38"/>
        <v>0</v>
      </c>
      <c r="M326">
        <f t="shared" si="39"/>
        <v>0</v>
      </c>
      <c r="N326">
        <f t="shared" si="40"/>
        <v>0</v>
      </c>
      <c r="O326">
        <f t="shared" si="41"/>
        <v>0</v>
      </c>
      <c r="P326">
        <f t="shared" si="42"/>
        <v>1</v>
      </c>
      <c r="Q326" s="16"/>
    </row>
    <row r="327" spans="1:17" ht="15.75" x14ac:dyDescent="0.25">
      <c r="A327" s="45">
        <v>313</v>
      </c>
      <c r="B327" s="45" t="s">
        <v>353</v>
      </c>
      <c r="C327" s="46"/>
      <c r="D327" s="47" t="s">
        <v>10</v>
      </c>
      <c r="E327" s="53" t="s">
        <v>10</v>
      </c>
      <c r="F327" s="52"/>
      <c r="G327" s="52"/>
      <c r="H327" s="52"/>
      <c r="I327" s="17">
        <f t="shared" si="35"/>
        <v>0</v>
      </c>
      <c r="J327">
        <f t="shared" si="36"/>
        <v>0</v>
      </c>
      <c r="K327">
        <f t="shared" si="37"/>
        <v>0</v>
      </c>
      <c r="L327">
        <f t="shared" si="38"/>
        <v>0</v>
      </c>
      <c r="M327">
        <f t="shared" si="39"/>
        <v>0</v>
      </c>
      <c r="N327">
        <f t="shared" si="40"/>
        <v>0</v>
      </c>
      <c r="O327">
        <f t="shared" si="41"/>
        <v>0</v>
      </c>
      <c r="P327">
        <f t="shared" si="42"/>
        <v>1</v>
      </c>
      <c r="Q327" s="16"/>
    </row>
    <row r="328" spans="1:17" ht="15.75" x14ac:dyDescent="0.25">
      <c r="A328" s="45">
        <v>314</v>
      </c>
      <c r="B328" s="45" t="s">
        <v>354</v>
      </c>
      <c r="C328" s="46"/>
      <c r="D328" s="47" t="s">
        <v>10</v>
      </c>
      <c r="E328" s="53" t="s">
        <v>10</v>
      </c>
      <c r="F328" s="52"/>
      <c r="G328" s="52"/>
      <c r="H328" s="52"/>
      <c r="I328" s="17">
        <f t="shared" si="35"/>
        <v>0</v>
      </c>
      <c r="J328">
        <f t="shared" si="36"/>
        <v>0</v>
      </c>
      <c r="K328">
        <f t="shared" si="37"/>
        <v>0</v>
      </c>
      <c r="L328">
        <f t="shared" si="38"/>
        <v>0</v>
      </c>
      <c r="M328">
        <f t="shared" si="39"/>
        <v>0</v>
      </c>
      <c r="N328">
        <f t="shared" si="40"/>
        <v>0</v>
      </c>
      <c r="O328">
        <f t="shared" si="41"/>
        <v>0</v>
      </c>
      <c r="P328">
        <f t="shared" si="42"/>
        <v>1</v>
      </c>
      <c r="Q328" s="16"/>
    </row>
    <row r="329" spans="1:17" ht="15.75" x14ac:dyDescent="0.25">
      <c r="A329" s="45">
        <v>315</v>
      </c>
      <c r="B329" s="45" t="s">
        <v>355</v>
      </c>
      <c r="C329" s="46"/>
      <c r="D329" s="47" t="s">
        <v>10</v>
      </c>
      <c r="E329" s="53" t="s">
        <v>10</v>
      </c>
      <c r="F329" s="52"/>
      <c r="G329" s="52"/>
      <c r="H329" s="52"/>
      <c r="I329" s="17">
        <f t="shared" si="35"/>
        <v>0</v>
      </c>
      <c r="J329">
        <f t="shared" si="36"/>
        <v>0</v>
      </c>
      <c r="K329">
        <f t="shared" si="37"/>
        <v>0</v>
      </c>
      <c r="L329">
        <f t="shared" si="38"/>
        <v>0</v>
      </c>
      <c r="M329">
        <f t="shared" si="39"/>
        <v>0</v>
      </c>
      <c r="N329">
        <f t="shared" si="40"/>
        <v>0</v>
      </c>
      <c r="O329">
        <f t="shared" si="41"/>
        <v>0</v>
      </c>
      <c r="P329">
        <f t="shared" si="42"/>
        <v>1</v>
      </c>
      <c r="Q329" s="16"/>
    </row>
    <row r="330" spans="1:17" ht="15.75" x14ac:dyDescent="0.25">
      <c r="A330" s="45">
        <v>316</v>
      </c>
      <c r="B330" s="45" t="s">
        <v>356</v>
      </c>
      <c r="C330" s="46"/>
      <c r="D330" s="47" t="s">
        <v>10</v>
      </c>
      <c r="E330" s="53" t="s">
        <v>10</v>
      </c>
      <c r="F330" s="52"/>
      <c r="G330" s="52"/>
      <c r="H330" s="52"/>
      <c r="I330" s="17">
        <f t="shared" si="35"/>
        <v>0</v>
      </c>
      <c r="J330">
        <f t="shared" si="36"/>
        <v>0</v>
      </c>
      <c r="K330">
        <f t="shared" si="37"/>
        <v>0</v>
      </c>
      <c r="L330">
        <f t="shared" si="38"/>
        <v>0</v>
      </c>
      <c r="M330">
        <f t="shared" si="39"/>
        <v>0</v>
      </c>
      <c r="N330">
        <f t="shared" si="40"/>
        <v>0</v>
      </c>
      <c r="O330">
        <f t="shared" si="41"/>
        <v>0</v>
      </c>
      <c r="P330">
        <f t="shared" si="42"/>
        <v>1</v>
      </c>
      <c r="Q330" s="16"/>
    </row>
    <row r="331" spans="1:17" ht="15.75" x14ac:dyDescent="0.25">
      <c r="A331" s="45">
        <v>317</v>
      </c>
      <c r="B331" s="45" t="s">
        <v>357</v>
      </c>
      <c r="C331" s="46"/>
      <c r="D331" s="47" t="s">
        <v>10</v>
      </c>
      <c r="E331" s="53" t="s">
        <v>10</v>
      </c>
      <c r="F331" s="52"/>
      <c r="G331" s="52"/>
      <c r="H331" s="52"/>
      <c r="I331" s="17">
        <f t="shared" si="35"/>
        <v>0</v>
      </c>
      <c r="J331">
        <f t="shared" si="36"/>
        <v>0</v>
      </c>
      <c r="K331">
        <f t="shared" si="37"/>
        <v>0</v>
      </c>
      <c r="L331">
        <f t="shared" si="38"/>
        <v>0</v>
      </c>
      <c r="M331">
        <f t="shared" si="39"/>
        <v>0</v>
      </c>
      <c r="N331">
        <f t="shared" si="40"/>
        <v>0</v>
      </c>
      <c r="O331">
        <f t="shared" si="41"/>
        <v>0</v>
      </c>
      <c r="P331">
        <f t="shared" si="42"/>
        <v>1</v>
      </c>
      <c r="Q331" s="16"/>
    </row>
    <row r="332" spans="1:17" ht="15.75" x14ac:dyDescent="0.25">
      <c r="A332" s="45">
        <v>318</v>
      </c>
      <c r="B332" s="45" t="s">
        <v>358</v>
      </c>
      <c r="C332" s="46"/>
      <c r="D332" s="47" t="s">
        <v>10</v>
      </c>
      <c r="E332" s="53" t="s">
        <v>10</v>
      </c>
      <c r="F332" s="52"/>
      <c r="G332" s="52"/>
      <c r="H332" s="52"/>
      <c r="I332" s="17">
        <f t="shared" si="35"/>
        <v>0</v>
      </c>
      <c r="J332">
        <f t="shared" si="36"/>
        <v>0</v>
      </c>
      <c r="K332">
        <f t="shared" si="37"/>
        <v>0</v>
      </c>
      <c r="L332">
        <f t="shared" si="38"/>
        <v>0</v>
      </c>
      <c r="M332">
        <f t="shared" si="39"/>
        <v>0</v>
      </c>
      <c r="N332">
        <f t="shared" si="40"/>
        <v>0</v>
      </c>
      <c r="O332">
        <f t="shared" si="41"/>
        <v>0</v>
      </c>
      <c r="P332">
        <f t="shared" si="42"/>
        <v>1</v>
      </c>
      <c r="Q332" s="16"/>
    </row>
    <row r="333" spans="1:17" ht="15.75" x14ac:dyDescent="0.25">
      <c r="A333" s="45">
        <v>319</v>
      </c>
      <c r="B333" s="45" t="s">
        <v>359</v>
      </c>
      <c r="C333" s="46"/>
      <c r="D333" s="47" t="s">
        <v>10</v>
      </c>
      <c r="E333" s="54" t="s">
        <v>10</v>
      </c>
      <c r="F333" s="52"/>
      <c r="G333" s="52"/>
      <c r="H333" s="52"/>
      <c r="I333" s="17">
        <f t="shared" si="35"/>
        <v>0</v>
      </c>
      <c r="J333">
        <f t="shared" si="36"/>
        <v>0</v>
      </c>
      <c r="K333">
        <f t="shared" si="37"/>
        <v>0</v>
      </c>
      <c r="L333">
        <f t="shared" si="38"/>
        <v>0</v>
      </c>
      <c r="M333">
        <f t="shared" si="39"/>
        <v>0</v>
      </c>
      <c r="N333">
        <f t="shared" si="40"/>
        <v>0</v>
      </c>
      <c r="O333">
        <f t="shared" si="41"/>
        <v>0</v>
      </c>
      <c r="P333">
        <f t="shared" si="42"/>
        <v>1</v>
      </c>
      <c r="Q333" s="16"/>
    </row>
    <row r="334" spans="1:17" x14ac:dyDescent="0.25">
      <c r="A334" s="92" t="s">
        <v>365</v>
      </c>
      <c r="B334" s="93"/>
      <c r="C334" s="63">
        <f>COUNTIF(C15:C333, "Y")</f>
        <v>80</v>
      </c>
      <c r="D334" s="62">
        <f t="shared" ref="D334:H334" si="43">COUNTIF(D15:D333, "Y")</f>
        <v>48</v>
      </c>
      <c r="E334" s="62">
        <f t="shared" si="43"/>
        <v>319</v>
      </c>
      <c r="F334" s="62">
        <f t="shared" si="43"/>
        <v>0</v>
      </c>
      <c r="G334" s="62">
        <f t="shared" si="43"/>
        <v>0</v>
      </c>
      <c r="H334" s="63">
        <f t="shared" si="43"/>
        <v>0</v>
      </c>
      <c r="I334">
        <f>SUM(I15:I333)</f>
        <v>0</v>
      </c>
      <c r="J334" s="17">
        <f t="shared" ref="J334:K334" si="44">SUM(J15:J333)</f>
        <v>0</v>
      </c>
      <c r="K334" s="17">
        <f t="shared" si="44"/>
        <v>0</v>
      </c>
      <c r="L334" s="17">
        <f t="shared" ref="L334" si="45">SUM(L15:L333)</f>
        <v>80</v>
      </c>
      <c r="M334" s="17">
        <f t="shared" ref="M334" si="46">SUM(M15:M333)</f>
        <v>0</v>
      </c>
      <c r="N334" s="17">
        <f t="shared" ref="N334" si="47">SUM(N15:N333)</f>
        <v>0</v>
      </c>
      <c r="O334" s="17">
        <f t="shared" ref="O334" si="48">SUM(O15:O333)</f>
        <v>0</v>
      </c>
      <c r="P334" s="17">
        <f t="shared" ref="P334" si="49">SUM(P15:P333)</f>
        <v>239</v>
      </c>
      <c r="Q334" s="16"/>
    </row>
    <row r="335" spans="1:17" x14ac:dyDescent="0.25">
      <c r="A335" s="94" t="s">
        <v>366</v>
      </c>
      <c r="B335" s="95"/>
      <c r="C335" s="64"/>
      <c r="D335" s="64"/>
      <c r="E335" s="65">
        <f>L334</f>
        <v>80</v>
      </c>
      <c r="F335" s="65">
        <f>I334</f>
        <v>0</v>
      </c>
      <c r="G335" s="65">
        <f>J334</f>
        <v>0</v>
      </c>
      <c r="H335" s="65">
        <f>K334</f>
        <v>0</v>
      </c>
      <c r="Q335" s="16"/>
    </row>
    <row r="336" spans="1:17" x14ac:dyDescent="0.25">
      <c r="A336" s="96" t="s">
        <v>367</v>
      </c>
      <c r="B336" s="97"/>
      <c r="C336" s="64"/>
      <c r="D336" s="64"/>
      <c r="E336" s="65">
        <f>P334</f>
        <v>239</v>
      </c>
      <c r="F336" s="65">
        <f>M334</f>
        <v>0</v>
      </c>
      <c r="G336" s="65">
        <f>N334</f>
        <v>0</v>
      </c>
      <c r="H336" s="65">
        <f>O334</f>
        <v>0</v>
      </c>
      <c r="Q336" s="16"/>
    </row>
    <row r="337" spans="1:17" ht="27.75" customHeight="1" x14ac:dyDescent="0.25">
      <c r="A337" s="16"/>
      <c r="B337" s="16"/>
      <c r="C337" s="16"/>
      <c r="D337" s="16"/>
      <c r="E337" s="16"/>
      <c r="F337" s="16"/>
      <c r="G337" s="16"/>
      <c r="H337" s="16"/>
      <c r="Q337" s="16"/>
    </row>
  </sheetData>
  <autoFilter ref="A13:P334" xr:uid="{6B87C625-5079-4EE0-A74F-E909583E86D0}"/>
  <mergeCells count="13">
    <mergeCell ref="E12:H12"/>
    <mergeCell ref="C13:C14"/>
    <mergeCell ref="D13:D14"/>
    <mergeCell ref="C1:D1"/>
    <mergeCell ref="B13:B14"/>
    <mergeCell ref="A334:B334"/>
    <mergeCell ref="A335:B335"/>
    <mergeCell ref="A336:B336"/>
    <mergeCell ref="A13:A14"/>
    <mergeCell ref="C4:D4"/>
    <mergeCell ref="C5:D5"/>
    <mergeCell ref="C6:D6"/>
    <mergeCell ref="C7:D7"/>
  </mergeCells>
  <conditionalFormatting sqref="B15:B333">
    <cfRule type="expression" dxfId="25" priority="7">
      <formula>H15="Y"</formula>
    </cfRule>
    <cfRule type="expression" dxfId="24" priority="8">
      <formula>G15="Y"</formula>
    </cfRule>
    <cfRule type="expression" dxfId="23" priority="9">
      <formula>F15="Y"</formula>
    </cfRule>
  </conditionalFormatting>
  <conditionalFormatting sqref="E4:H6">
    <cfRule type="expression" dxfId="22" priority="12">
      <formula>E4&lt;1</formula>
    </cfRule>
    <cfRule type="expression" dxfId="21" priority="15">
      <formula>E4&gt;=1</formula>
    </cfRule>
  </conditionalFormatting>
  <conditionalFormatting sqref="E7:H7">
    <cfRule type="expression" dxfId="20" priority="13">
      <formula>E7=0</formula>
    </cfRule>
    <cfRule type="expression" dxfId="19" priority="14">
      <formula>E7&gt;0</formula>
    </cfRule>
  </conditionalFormatting>
  <conditionalFormatting sqref="F334:G334">
    <cfRule type="cellIs" dxfId="18" priority="6" operator="lessThan">
      <formula>107</formula>
    </cfRule>
  </conditionalFormatting>
  <conditionalFormatting sqref="F335:G335">
    <cfRule type="cellIs" dxfId="17" priority="5" operator="lessThan">
      <formula>27</formula>
    </cfRule>
  </conditionalFormatting>
  <conditionalFormatting sqref="F336:G336">
    <cfRule type="cellIs" dxfId="16" priority="4" operator="lessThan">
      <formula>80</formula>
    </cfRule>
  </conditionalFormatting>
  <conditionalFormatting sqref="H334">
    <cfRule type="cellIs" dxfId="15" priority="3" operator="lessThan">
      <formula>105</formula>
    </cfRule>
  </conditionalFormatting>
  <conditionalFormatting sqref="H335">
    <cfRule type="cellIs" dxfId="14" priority="2" operator="lessThan">
      <formula>26</formula>
    </cfRule>
  </conditionalFormatting>
  <conditionalFormatting sqref="H336">
    <cfRule type="cellIs" dxfId="13" priority="1" operator="lessThan">
      <formula>79</formula>
    </cfRule>
  </conditionalFormatting>
  <pageMargins left="0.7" right="0.7" top="0.75" bottom="0.75" header="0.3" footer="0.3"/>
  <pageSetup scale="63" fitToHeight="0"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r:uid="{30A15020-DB45-460F-8454-3282FBC681A0}">
          <x14:formula1>
            <xm:f>Instructions!$B$70:$B$71</xm:f>
          </x14:formula1>
          <xm:sqref>E15:H333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954C-7C96-4EB4-ABF0-3DD9F7BBBF9F}">
  <dimension ref="A1:Q171"/>
  <sheetViews>
    <sheetView workbookViewId="0">
      <selection activeCell="F15" sqref="F15"/>
    </sheetView>
  </sheetViews>
  <sheetFormatPr defaultRowHeight="15" x14ac:dyDescent="0.25"/>
  <cols>
    <col min="1" max="1" width="16.28515625" customWidth="1"/>
    <col min="2" max="2" width="19.85546875" customWidth="1"/>
    <col min="3" max="3" width="12.42578125" customWidth="1"/>
    <col min="4" max="4" width="19.7109375" customWidth="1"/>
    <col min="5" max="8" width="21" customWidth="1"/>
    <col min="9" max="11" width="29.42578125" hidden="1" customWidth="1"/>
    <col min="12" max="12" width="32.7109375" hidden="1" customWidth="1"/>
    <col min="13" max="15" width="25.140625" hidden="1" customWidth="1"/>
    <col min="16" max="16" width="28.42578125" hidden="1" customWidth="1"/>
    <col min="17" max="17" width="8.140625" customWidth="1"/>
  </cols>
  <sheetData>
    <row r="1" spans="1:17" ht="31.5" customHeight="1" x14ac:dyDescent="0.25">
      <c r="A1" s="16"/>
      <c r="B1" s="16"/>
      <c r="C1" s="106" t="s">
        <v>360</v>
      </c>
      <c r="D1" s="106"/>
      <c r="E1" s="56"/>
      <c r="F1" s="56"/>
      <c r="G1" s="56"/>
      <c r="H1" s="56"/>
      <c r="Q1" s="16"/>
    </row>
    <row r="2" spans="1:17" ht="20.25" x14ac:dyDescent="0.25">
      <c r="A2" s="16"/>
      <c r="B2" s="16"/>
      <c r="C2" s="57"/>
      <c r="D2" s="57"/>
      <c r="E2" s="37" t="s">
        <v>21</v>
      </c>
      <c r="F2" s="37" t="s">
        <v>22</v>
      </c>
      <c r="G2" s="37" t="s">
        <v>23</v>
      </c>
      <c r="H2" s="38" t="s">
        <v>24</v>
      </c>
      <c r="Q2" s="16"/>
    </row>
    <row r="3" spans="1:17" ht="20.25" x14ac:dyDescent="0.25">
      <c r="A3" s="16"/>
      <c r="B3" s="16"/>
      <c r="C3" s="57"/>
      <c r="D3" s="57"/>
      <c r="E3" s="39">
        <f>'Assessment Information'!B$9</f>
        <v>0</v>
      </c>
      <c r="F3" s="39">
        <f>E3+1</f>
        <v>1</v>
      </c>
      <c r="G3" s="39">
        <f t="shared" ref="G3:H3" si="0">F3+1</f>
        <v>2</v>
      </c>
      <c r="H3" s="39">
        <f t="shared" si="0"/>
        <v>3</v>
      </c>
      <c r="Q3" s="16"/>
    </row>
    <row r="4" spans="1:17" ht="20.25" x14ac:dyDescent="0.25">
      <c r="A4" s="16"/>
      <c r="B4" s="16"/>
      <c r="C4" s="99" t="s">
        <v>25</v>
      </c>
      <c r="D4" s="100"/>
      <c r="E4" s="40">
        <f>L168/C168</f>
        <v>1</v>
      </c>
      <c r="F4" s="40">
        <f>I168/10</f>
        <v>0</v>
      </c>
      <c r="G4" s="40">
        <f>J168/10</f>
        <v>0</v>
      </c>
      <c r="H4" s="40">
        <f>K168/9</f>
        <v>0</v>
      </c>
      <c r="Q4" s="16"/>
    </row>
    <row r="5" spans="1:17" ht="20.25" x14ac:dyDescent="0.25">
      <c r="A5" s="16"/>
      <c r="B5" s="16"/>
      <c r="C5" s="99" t="s">
        <v>26</v>
      </c>
      <c r="D5" s="100"/>
      <c r="E5" s="40">
        <f>P168/(A167-C168)</f>
        <v>1</v>
      </c>
      <c r="F5" s="40">
        <f>M168/42</f>
        <v>0</v>
      </c>
      <c r="G5" s="40">
        <f>N168/42</f>
        <v>0</v>
      </c>
      <c r="H5" s="40">
        <f>O168/40</f>
        <v>0</v>
      </c>
      <c r="Q5" s="16"/>
    </row>
    <row r="6" spans="1:17" ht="20.25" x14ac:dyDescent="0.25">
      <c r="A6" s="16"/>
      <c r="B6" s="16"/>
      <c r="C6" s="99" t="s">
        <v>27</v>
      </c>
      <c r="D6" s="100"/>
      <c r="E6" s="40">
        <f>(COUNTIF(E15:E167, "Y")) / A167</f>
        <v>1</v>
      </c>
      <c r="F6" s="40">
        <f>(COUNTIF(F15:F167,"Y"))/52</f>
        <v>0</v>
      </c>
      <c r="G6" s="40">
        <f>(COUNTIF(G15:G167, "Y")) / 52</f>
        <v>0</v>
      </c>
      <c r="H6" s="40">
        <f>(COUNTIF(H15:H167, "Y")) / 49</f>
        <v>0</v>
      </c>
      <c r="Q6" s="16"/>
    </row>
    <row r="7" spans="1:17" ht="20.25" x14ac:dyDescent="0.25">
      <c r="A7" s="16"/>
      <c r="B7" s="16"/>
      <c r="C7" s="99" t="s">
        <v>28</v>
      </c>
      <c r="D7" s="100"/>
      <c r="E7" s="41">
        <f>(A167 - (COUNTIF(E15:E167, "Y"))) / A167</f>
        <v>0</v>
      </c>
      <c r="F7" s="42">
        <f>1 - ((COUNTIF(F15:F167,"Y"))/52)</f>
        <v>1</v>
      </c>
      <c r="G7" s="42">
        <f>1 - ((COUNTIF(G15:G167, "Y")) / 52)</f>
        <v>1</v>
      </c>
      <c r="H7" s="41">
        <f>1 - ((COUNTIF(H15:H167, "Y")) / 49)</f>
        <v>1</v>
      </c>
      <c r="Q7" s="16"/>
    </row>
    <row r="8" spans="1:17" ht="21" customHeight="1" x14ac:dyDescent="0.25">
      <c r="A8" s="16"/>
      <c r="B8" s="20"/>
      <c r="C8" s="22"/>
      <c r="D8" s="22"/>
      <c r="E8" s="23"/>
      <c r="F8" s="23"/>
      <c r="G8" s="23"/>
      <c r="H8" s="23"/>
      <c r="Q8" s="16"/>
    </row>
    <row r="9" spans="1:17" ht="19.5" x14ac:dyDescent="0.25">
      <c r="B9" s="18"/>
      <c r="C9" s="55"/>
      <c r="D9" s="55"/>
      <c r="E9" s="19"/>
      <c r="F9" s="19"/>
      <c r="G9" s="19"/>
      <c r="H9" s="19"/>
    </row>
    <row r="10" spans="1:17" ht="19.5" x14ac:dyDescent="0.25">
      <c r="B10" s="18"/>
      <c r="C10" s="55"/>
      <c r="D10" s="55"/>
      <c r="E10" s="19"/>
      <c r="F10" s="19"/>
      <c r="G10" s="19"/>
      <c r="H10" s="19"/>
    </row>
    <row r="11" spans="1:17" ht="16.5" customHeight="1" x14ac:dyDescent="0.25">
      <c r="A11" s="16"/>
      <c r="B11" s="20"/>
      <c r="C11" s="22"/>
      <c r="D11" s="22"/>
      <c r="E11" s="16"/>
      <c r="F11" s="16"/>
      <c r="G11" s="16"/>
      <c r="H11" s="16"/>
      <c r="Q11" s="16"/>
    </row>
    <row r="12" spans="1:17" ht="33" customHeight="1" x14ac:dyDescent="0.25">
      <c r="A12" s="56"/>
      <c r="B12" s="58"/>
      <c r="C12" s="59"/>
      <c r="D12" s="59"/>
      <c r="E12" s="107" t="s">
        <v>29</v>
      </c>
      <c r="F12" s="107"/>
      <c r="G12" s="107"/>
      <c r="H12" s="107"/>
      <c r="Q12" s="16"/>
    </row>
    <row r="13" spans="1:17" ht="30" customHeight="1" x14ac:dyDescent="0.25">
      <c r="A13" s="98" t="s">
        <v>30</v>
      </c>
      <c r="B13" s="98" t="s">
        <v>31</v>
      </c>
      <c r="C13" s="108" t="s">
        <v>32</v>
      </c>
      <c r="D13" s="108" t="s">
        <v>361</v>
      </c>
      <c r="E13" s="37" t="s">
        <v>21</v>
      </c>
      <c r="F13" s="37" t="s">
        <v>22</v>
      </c>
      <c r="G13" s="37" t="s">
        <v>23</v>
      </c>
      <c r="H13" s="38" t="s">
        <v>24</v>
      </c>
      <c r="Q13" s="16"/>
    </row>
    <row r="14" spans="1:17" ht="21.75" customHeight="1" x14ac:dyDescent="0.25">
      <c r="A14" s="98"/>
      <c r="B14" s="98"/>
      <c r="C14" s="108"/>
      <c r="D14" s="108"/>
      <c r="E14" s="39">
        <f>'Assessment Information'!B$9</f>
        <v>0</v>
      </c>
      <c r="F14" s="39">
        <f>E14+1</f>
        <v>1</v>
      </c>
      <c r="G14" s="39">
        <f t="shared" ref="G14" si="1">F14+1</f>
        <v>2</v>
      </c>
      <c r="H14" s="39">
        <f t="shared" ref="H14" si="2">G14+1</f>
        <v>3</v>
      </c>
      <c r="I14" t="s">
        <v>33</v>
      </c>
      <c r="J14" t="s">
        <v>34</v>
      </c>
      <c r="K14" t="s">
        <v>35</v>
      </c>
      <c r="L14" t="s">
        <v>36</v>
      </c>
      <c r="M14" t="s">
        <v>37</v>
      </c>
      <c r="N14" t="s">
        <v>38</v>
      </c>
      <c r="O14" t="s">
        <v>39</v>
      </c>
      <c r="P14" t="s">
        <v>40</v>
      </c>
      <c r="Q14" s="16"/>
    </row>
    <row r="15" spans="1:17" ht="15.75" x14ac:dyDescent="0.25">
      <c r="A15" s="48">
        <v>1</v>
      </c>
      <c r="B15" s="48" t="s">
        <v>41</v>
      </c>
      <c r="C15" s="46"/>
      <c r="D15" s="47"/>
      <c r="E15" s="60" t="s">
        <v>10</v>
      </c>
      <c r="F15" s="60"/>
      <c r="G15" s="60"/>
      <c r="H15" s="60"/>
      <c r="I15">
        <f>IF(AND(COUNTIF(F15,"Y"),COUNTIF(C15,"Y")), 1, 0)</f>
        <v>0</v>
      </c>
      <c r="J15">
        <f>IF(AND(COUNTIF(G15,"Y"),COUNTIF(C15,"Y")), 1, 0)</f>
        <v>0</v>
      </c>
      <c r="K15">
        <f>IF(AND(COUNTIF(H15,"Y"),COUNTIF(C15,"Y")), 1, 0)</f>
        <v>0</v>
      </c>
      <c r="L15">
        <f>IF(AND(COUNTIF(E15,"Y"),COUNTIF(C15,"Y")), 1, 0)</f>
        <v>0</v>
      </c>
      <c r="M15">
        <f>IF(AND(COUNTIF(F15,"Y"),COUNTIF(C15,"")), 1, 0)</f>
        <v>0</v>
      </c>
      <c r="N15">
        <f>IF(AND(COUNTIF(G15,"Y"),COUNTIF(C15,"")), 1, 0)</f>
        <v>0</v>
      </c>
      <c r="O15">
        <f>IF(AND(COUNTIF(H15,"Y"),COUNTIF(C15,"")), 1, 0)</f>
        <v>0</v>
      </c>
      <c r="P15">
        <f>IF(AND(COUNTIF(E15,"Y"),COUNTIF(C15,"")), 1, 0)</f>
        <v>1</v>
      </c>
      <c r="Q15" s="16"/>
    </row>
    <row r="16" spans="1:17" ht="15.75" x14ac:dyDescent="0.25">
      <c r="A16" s="45">
        <v>2</v>
      </c>
      <c r="B16" s="45" t="s">
        <v>42</v>
      </c>
      <c r="C16" s="46" t="s">
        <v>10</v>
      </c>
      <c r="D16" s="47"/>
      <c r="E16" s="60" t="s">
        <v>10</v>
      </c>
      <c r="F16" s="60"/>
      <c r="G16" s="60"/>
      <c r="H16" s="60"/>
      <c r="I16">
        <f t="shared" ref="I16:I79" si="3">IF(AND(COUNTIF(F16,"Y"),COUNTIF(C16,"Y")), 1, 0)</f>
        <v>0</v>
      </c>
      <c r="J16">
        <f t="shared" ref="J16:J79" si="4">IF(AND(COUNTIF(G16,"Y"),COUNTIF(C16,"Y")), 1, 0)</f>
        <v>0</v>
      </c>
      <c r="K16">
        <f t="shared" ref="K16:K79" si="5">IF(AND(COUNTIF(H16,"Y"),COUNTIF(C16,"Y")), 1, 0)</f>
        <v>0</v>
      </c>
      <c r="L16">
        <f t="shared" ref="L16:L79" si="6">IF(AND(COUNTIF(E16,"Y"),COUNTIF(C16,"Y")), 1, 0)</f>
        <v>1</v>
      </c>
      <c r="M16">
        <f t="shared" ref="M16:M79" si="7">IF(AND(COUNTIF(F16,"Y"),COUNTIF(C16,"")), 1, 0)</f>
        <v>0</v>
      </c>
      <c r="N16">
        <f t="shared" ref="N16:N79" si="8">IF(AND(COUNTIF(G16,"Y"),COUNTIF(C16,"")), 1, 0)</f>
        <v>0</v>
      </c>
      <c r="O16">
        <f t="shared" ref="O16:O79" si="9">IF(AND(COUNTIF(H16,"Y"),COUNTIF(C16,"")), 1, 0)</f>
        <v>0</v>
      </c>
      <c r="P16">
        <f t="shared" ref="P16:P79" si="10">IF(AND(COUNTIF(E16,"Y"),COUNTIF(C16,"")), 1, 0)</f>
        <v>0</v>
      </c>
      <c r="Q16" s="16"/>
    </row>
    <row r="17" spans="1:17" ht="15.75" x14ac:dyDescent="0.25">
      <c r="A17" s="45">
        <v>3</v>
      </c>
      <c r="B17" s="45" t="s">
        <v>52</v>
      </c>
      <c r="C17" s="46"/>
      <c r="D17" s="47"/>
      <c r="E17" s="60" t="s">
        <v>10</v>
      </c>
      <c r="F17" s="60"/>
      <c r="G17" s="60"/>
      <c r="H17" s="60"/>
      <c r="I17">
        <f t="shared" si="3"/>
        <v>0</v>
      </c>
      <c r="J17">
        <f t="shared" si="4"/>
        <v>0</v>
      </c>
      <c r="K17">
        <f t="shared" si="5"/>
        <v>0</v>
      </c>
      <c r="L17">
        <f t="shared" si="6"/>
        <v>0</v>
      </c>
      <c r="M17">
        <f t="shared" si="7"/>
        <v>0</v>
      </c>
      <c r="N17">
        <f t="shared" si="8"/>
        <v>0</v>
      </c>
      <c r="O17">
        <f t="shared" si="9"/>
        <v>0</v>
      </c>
      <c r="P17">
        <f t="shared" si="10"/>
        <v>1</v>
      </c>
      <c r="Q17" s="16"/>
    </row>
    <row r="18" spans="1:17" ht="15.75" x14ac:dyDescent="0.25">
      <c r="A18" s="45">
        <v>4</v>
      </c>
      <c r="B18" s="45" t="s">
        <v>63</v>
      </c>
      <c r="C18" s="46"/>
      <c r="D18" s="47"/>
      <c r="E18" s="60" t="s">
        <v>10</v>
      </c>
      <c r="F18" s="60"/>
      <c r="G18" s="60"/>
      <c r="H18" s="60"/>
      <c r="I18">
        <f t="shared" si="3"/>
        <v>0</v>
      </c>
      <c r="J18">
        <f t="shared" si="4"/>
        <v>0</v>
      </c>
      <c r="K18">
        <f t="shared" si="5"/>
        <v>0</v>
      </c>
      <c r="L18">
        <f t="shared" si="6"/>
        <v>0</v>
      </c>
      <c r="M18">
        <f t="shared" si="7"/>
        <v>0</v>
      </c>
      <c r="N18">
        <f t="shared" si="8"/>
        <v>0</v>
      </c>
      <c r="O18">
        <f t="shared" si="9"/>
        <v>0</v>
      </c>
      <c r="P18">
        <f t="shared" si="10"/>
        <v>1</v>
      </c>
      <c r="Q18" s="16"/>
    </row>
    <row r="19" spans="1:17" ht="15.75" x14ac:dyDescent="0.25">
      <c r="A19" s="45">
        <v>5</v>
      </c>
      <c r="B19" s="45" t="s">
        <v>64</v>
      </c>
      <c r="C19" s="46"/>
      <c r="D19" s="47"/>
      <c r="E19" s="60" t="s">
        <v>10</v>
      </c>
      <c r="F19" s="60"/>
      <c r="G19" s="60"/>
      <c r="H19" s="60"/>
      <c r="I19">
        <f t="shared" si="3"/>
        <v>0</v>
      </c>
      <c r="J19">
        <f t="shared" si="4"/>
        <v>0</v>
      </c>
      <c r="K19">
        <f t="shared" si="5"/>
        <v>0</v>
      </c>
      <c r="L19">
        <f t="shared" si="6"/>
        <v>0</v>
      </c>
      <c r="M19">
        <f t="shared" si="7"/>
        <v>0</v>
      </c>
      <c r="N19">
        <f t="shared" si="8"/>
        <v>0</v>
      </c>
      <c r="O19">
        <f t="shared" si="9"/>
        <v>0</v>
      </c>
      <c r="P19">
        <f t="shared" si="10"/>
        <v>1</v>
      </c>
      <c r="Q19" s="16"/>
    </row>
    <row r="20" spans="1:17" ht="15.75" x14ac:dyDescent="0.25">
      <c r="A20" s="45">
        <v>6</v>
      </c>
      <c r="B20" s="45" t="s">
        <v>68</v>
      </c>
      <c r="C20" s="46"/>
      <c r="D20" s="47"/>
      <c r="E20" s="60" t="s">
        <v>10</v>
      </c>
      <c r="F20" s="60"/>
      <c r="G20" s="60"/>
      <c r="H20" s="60"/>
      <c r="I20">
        <f t="shared" si="3"/>
        <v>0</v>
      </c>
      <c r="J20">
        <f t="shared" si="4"/>
        <v>0</v>
      </c>
      <c r="K20">
        <f t="shared" si="5"/>
        <v>0</v>
      </c>
      <c r="L20">
        <f t="shared" si="6"/>
        <v>0</v>
      </c>
      <c r="M20">
        <f t="shared" si="7"/>
        <v>0</v>
      </c>
      <c r="N20">
        <f t="shared" si="8"/>
        <v>0</v>
      </c>
      <c r="O20">
        <f t="shared" si="9"/>
        <v>0</v>
      </c>
      <c r="P20">
        <f t="shared" si="10"/>
        <v>1</v>
      </c>
      <c r="Q20" s="16"/>
    </row>
    <row r="21" spans="1:17" ht="15.75" x14ac:dyDescent="0.25">
      <c r="A21" s="45">
        <v>7</v>
      </c>
      <c r="B21" s="45" t="s">
        <v>69</v>
      </c>
      <c r="C21" s="46"/>
      <c r="D21" s="47"/>
      <c r="E21" s="60" t="s">
        <v>10</v>
      </c>
      <c r="F21" s="60"/>
      <c r="G21" s="60"/>
      <c r="H21" s="60"/>
      <c r="I21">
        <f t="shared" si="3"/>
        <v>0</v>
      </c>
      <c r="J21">
        <f t="shared" si="4"/>
        <v>0</v>
      </c>
      <c r="K21">
        <f t="shared" si="5"/>
        <v>0</v>
      </c>
      <c r="L21">
        <f t="shared" si="6"/>
        <v>0</v>
      </c>
      <c r="M21">
        <f t="shared" si="7"/>
        <v>0</v>
      </c>
      <c r="N21">
        <f t="shared" si="8"/>
        <v>0</v>
      </c>
      <c r="O21">
        <f t="shared" si="9"/>
        <v>0</v>
      </c>
      <c r="P21">
        <f t="shared" si="10"/>
        <v>1</v>
      </c>
      <c r="Q21" s="16"/>
    </row>
    <row r="22" spans="1:17" ht="15.75" x14ac:dyDescent="0.25">
      <c r="A22" s="45">
        <v>8</v>
      </c>
      <c r="B22" s="45" t="s">
        <v>74</v>
      </c>
      <c r="C22" s="46"/>
      <c r="D22" s="47"/>
      <c r="E22" s="60" t="s">
        <v>10</v>
      </c>
      <c r="F22" s="60"/>
      <c r="G22" s="60"/>
      <c r="H22" s="60"/>
      <c r="I22">
        <f t="shared" si="3"/>
        <v>0</v>
      </c>
      <c r="J22">
        <f t="shared" si="4"/>
        <v>0</v>
      </c>
      <c r="K22">
        <f t="shared" si="5"/>
        <v>0</v>
      </c>
      <c r="L22">
        <f t="shared" si="6"/>
        <v>0</v>
      </c>
      <c r="M22">
        <f t="shared" si="7"/>
        <v>0</v>
      </c>
      <c r="N22">
        <f t="shared" si="8"/>
        <v>0</v>
      </c>
      <c r="O22">
        <f t="shared" si="9"/>
        <v>0</v>
      </c>
      <c r="P22">
        <f t="shared" si="10"/>
        <v>1</v>
      </c>
      <c r="Q22" s="16"/>
    </row>
    <row r="23" spans="1:17" ht="15.75" x14ac:dyDescent="0.25">
      <c r="A23" s="45">
        <v>9</v>
      </c>
      <c r="B23" s="45" t="s">
        <v>77</v>
      </c>
      <c r="C23" s="46"/>
      <c r="D23" s="47"/>
      <c r="E23" s="60" t="s">
        <v>10</v>
      </c>
      <c r="F23" s="60"/>
      <c r="G23" s="60"/>
      <c r="H23" s="60"/>
      <c r="I23">
        <f t="shared" si="3"/>
        <v>0</v>
      </c>
      <c r="J23">
        <f t="shared" si="4"/>
        <v>0</v>
      </c>
      <c r="K23">
        <f t="shared" si="5"/>
        <v>0</v>
      </c>
      <c r="L23">
        <f t="shared" si="6"/>
        <v>0</v>
      </c>
      <c r="M23">
        <f t="shared" si="7"/>
        <v>0</v>
      </c>
      <c r="N23">
        <f t="shared" si="8"/>
        <v>0</v>
      </c>
      <c r="O23">
        <f t="shared" si="9"/>
        <v>0</v>
      </c>
      <c r="P23">
        <f t="shared" si="10"/>
        <v>1</v>
      </c>
      <c r="Q23" s="16"/>
    </row>
    <row r="24" spans="1:17" ht="15.75" x14ac:dyDescent="0.25">
      <c r="A24" s="45">
        <v>10</v>
      </c>
      <c r="B24" s="45" t="s">
        <v>79</v>
      </c>
      <c r="C24" s="46"/>
      <c r="D24" s="47"/>
      <c r="E24" s="60" t="s">
        <v>10</v>
      </c>
      <c r="F24" s="60"/>
      <c r="G24" s="60"/>
      <c r="H24" s="60"/>
      <c r="I24">
        <f t="shared" si="3"/>
        <v>0</v>
      </c>
      <c r="J24">
        <f t="shared" si="4"/>
        <v>0</v>
      </c>
      <c r="K24">
        <f t="shared" si="5"/>
        <v>0</v>
      </c>
      <c r="L24">
        <f t="shared" si="6"/>
        <v>0</v>
      </c>
      <c r="M24">
        <f t="shared" si="7"/>
        <v>0</v>
      </c>
      <c r="N24">
        <f t="shared" si="8"/>
        <v>0</v>
      </c>
      <c r="O24">
        <f t="shared" si="9"/>
        <v>0</v>
      </c>
      <c r="P24">
        <f t="shared" si="10"/>
        <v>1</v>
      </c>
      <c r="Q24" s="16"/>
    </row>
    <row r="25" spans="1:17" ht="15.75" x14ac:dyDescent="0.25">
      <c r="A25" s="45">
        <v>11</v>
      </c>
      <c r="B25" s="45" t="s">
        <v>83</v>
      </c>
      <c r="C25" s="46"/>
      <c r="D25" s="47" t="s">
        <v>10</v>
      </c>
      <c r="E25" s="60" t="s">
        <v>10</v>
      </c>
      <c r="F25" s="60"/>
      <c r="G25" s="60"/>
      <c r="H25" s="60"/>
      <c r="I25">
        <f t="shared" si="3"/>
        <v>0</v>
      </c>
      <c r="J25">
        <f t="shared" si="4"/>
        <v>0</v>
      </c>
      <c r="K25">
        <f t="shared" si="5"/>
        <v>0</v>
      </c>
      <c r="L25">
        <f t="shared" si="6"/>
        <v>0</v>
      </c>
      <c r="M25">
        <f t="shared" si="7"/>
        <v>0</v>
      </c>
      <c r="N25">
        <f t="shared" si="8"/>
        <v>0</v>
      </c>
      <c r="O25">
        <f t="shared" si="9"/>
        <v>0</v>
      </c>
      <c r="P25">
        <f t="shared" si="10"/>
        <v>1</v>
      </c>
      <c r="Q25" s="16"/>
    </row>
    <row r="26" spans="1:17" ht="15.75" x14ac:dyDescent="0.25">
      <c r="A26" s="45">
        <v>12</v>
      </c>
      <c r="B26" s="45" t="s">
        <v>84</v>
      </c>
      <c r="C26" s="46"/>
      <c r="D26" s="47"/>
      <c r="E26" s="60" t="s">
        <v>10</v>
      </c>
      <c r="F26" s="60"/>
      <c r="G26" s="60"/>
      <c r="H26" s="60"/>
      <c r="I26">
        <f t="shared" si="3"/>
        <v>0</v>
      </c>
      <c r="J26">
        <f t="shared" si="4"/>
        <v>0</v>
      </c>
      <c r="K26">
        <f t="shared" si="5"/>
        <v>0</v>
      </c>
      <c r="L26">
        <f t="shared" si="6"/>
        <v>0</v>
      </c>
      <c r="M26">
        <f t="shared" si="7"/>
        <v>0</v>
      </c>
      <c r="N26">
        <f t="shared" si="8"/>
        <v>0</v>
      </c>
      <c r="O26">
        <f t="shared" si="9"/>
        <v>0</v>
      </c>
      <c r="P26">
        <f t="shared" si="10"/>
        <v>1</v>
      </c>
      <c r="Q26" s="16"/>
    </row>
    <row r="27" spans="1:17" ht="15.75" x14ac:dyDescent="0.25">
      <c r="A27" s="45">
        <v>13</v>
      </c>
      <c r="B27" s="45" t="s">
        <v>85</v>
      </c>
      <c r="C27" s="46"/>
      <c r="D27" s="47"/>
      <c r="E27" s="60" t="s">
        <v>10</v>
      </c>
      <c r="F27" s="60"/>
      <c r="G27" s="60"/>
      <c r="H27" s="60"/>
      <c r="I27">
        <f t="shared" si="3"/>
        <v>0</v>
      </c>
      <c r="J27">
        <f t="shared" si="4"/>
        <v>0</v>
      </c>
      <c r="K27">
        <f t="shared" si="5"/>
        <v>0</v>
      </c>
      <c r="L27">
        <f t="shared" si="6"/>
        <v>0</v>
      </c>
      <c r="M27">
        <f t="shared" si="7"/>
        <v>0</v>
      </c>
      <c r="N27">
        <f t="shared" si="8"/>
        <v>0</v>
      </c>
      <c r="O27">
        <f t="shared" si="9"/>
        <v>0</v>
      </c>
      <c r="P27">
        <f t="shared" si="10"/>
        <v>1</v>
      </c>
      <c r="Q27" s="16"/>
    </row>
    <row r="28" spans="1:17" ht="15.75" x14ac:dyDescent="0.25">
      <c r="A28" s="45">
        <v>14</v>
      </c>
      <c r="B28" s="45" t="s">
        <v>86</v>
      </c>
      <c r="C28" s="46"/>
      <c r="D28" s="47" t="s">
        <v>10</v>
      </c>
      <c r="E28" s="60" t="s">
        <v>10</v>
      </c>
      <c r="F28" s="60"/>
      <c r="G28" s="60"/>
      <c r="H28" s="60"/>
      <c r="I28">
        <f t="shared" si="3"/>
        <v>0</v>
      </c>
      <c r="J28">
        <f t="shared" si="4"/>
        <v>0</v>
      </c>
      <c r="K28">
        <f t="shared" si="5"/>
        <v>0</v>
      </c>
      <c r="L28">
        <f t="shared" si="6"/>
        <v>0</v>
      </c>
      <c r="M28">
        <f t="shared" si="7"/>
        <v>0</v>
      </c>
      <c r="N28">
        <f t="shared" si="8"/>
        <v>0</v>
      </c>
      <c r="O28">
        <f t="shared" si="9"/>
        <v>0</v>
      </c>
      <c r="P28">
        <f t="shared" si="10"/>
        <v>1</v>
      </c>
      <c r="Q28" s="16"/>
    </row>
    <row r="29" spans="1:17" ht="15.75" x14ac:dyDescent="0.25">
      <c r="A29" s="45">
        <v>15</v>
      </c>
      <c r="B29" s="45" t="s">
        <v>88</v>
      </c>
      <c r="C29" s="46"/>
      <c r="D29" s="47"/>
      <c r="E29" s="60" t="s">
        <v>10</v>
      </c>
      <c r="F29" s="60"/>
      <c r="G29" s="60"/>
      <c r="H29" s="60"/>
      <c r="I29">
        <f t="shared" si="3"/>
        <v>0</v>
      </c>
      <c r="J29">
        <f t="shared" si="4"/>
        <v>0</v>
      </c>
      <c r="K29">
        <f t="shared" si="5"/>
        <v>0</v>
      </c>
      <c r="L29">
        <f t="shared" si="6"/>
        <v>0</v>
      </c>
      <c r="M29">
        <f t="shared" si="7"/>
        <v>0</v>
      </c>
      <c r="N29">
        <f t="shared" si="8"/>
        <v>0</v>
      </c>
      <c r="O29">
        <f t="shared" si="9"/>
        <v>0</v>
      </c>
      <c r="P29">
        <f t="shared" si="10"/>
        <v>1</v>
      </c>
      <c r="Q29" s="16"/>
    </row>
    <row r="30" spans="1:17" ht="15.75" x14ac:dyDescent="0.25">
      <c r="A30" s="45">
        <v>16</v>
      </c>
      <c r="B30" s="45" t="s">
        <v>89</v>
      </c>
      <c r="C30" s="46"/>
      <c r="D30" s="47"/>
      <c r="E30" s="60" t="s">
        <v>10</v>
      </c>
      <c r="F30" s="60"/>
      <c r="G30" s="60"/>
      <c r="H30" s="60"/>
      <c r="I30">
        <f t="shared" si="3"/>
        <v>0</v>
      </c>
      <c r="J30">
        <f t="shared" si="4"/>
        <v>0</v>
      </c>
      <c r="K30">
        <f t="shared" si="5"/>
        <v>0</v>
      </c>
      <c r="L30">
        <f t="shared" si="6"/>
        <v>0</v>
      </c>
      <c r="M30">
        <f t="shared" si="7"/>
        <v>0</v>
      </c>
      <c r="N30">
        <f t="shared" si="8"/>
        <v>0</v>
      </c>
      <c r="O30">
        <f t="shared" si="9"/>
        <v>0</v>
      </c>
      <c r="P30">
        <f t="shared" si="10"/>
        <v>1</v>
      </c>
      <c r="Q30" s="16"/>
    </row>
    <row r="31" spans="1:17" ht="15.75" x14ac:dyDescent="0.25">
      <c r="A31" s="45">
        <v>17</v>
      </c>
      <c r="B31" s="45" t="s">
        <v>90</v>
      </c>
      <c r="C31" s="46"/>
      <c r="D31" s="47"/>
      <c r="E31" s="60" t="s">
        <v>10</v>
      </c>
      <c r="F31" s="60"/>
      <c r="G31" s="60"/>
      <c r="H31" s="60"/>
      <c r="I31">
        <f t="shared" si="3"/>
        <v>0</v>
      </c>
      <c r="J31">
        <f t="shared" si="4"/>
        <v>0</v>
      </c>
      <c r="K31">
        <f t="shared" si="5"/>
        <v>0</v>
      </c>
      <c r="L31">
        <f t="shared" si="6"/>
        <v>0</v>
      </c>
      <c r="M31">
        <f t="shared" si="7"/>
        <v>0</v>
      </c>
      <c r="N31">
        <f t="shared" si="8"/>
        <v>0</v>
      </c>
      <c r="O31">
        <f t="shared" si="9"/>
        <v>0</v>
      </c>
      <c r="P31">
        <f t="shared" si="10"/>
        <v>1</v>
      </c>
      <c r="Q31" s="16"/>
    </row>
    <row r="32" spans="1:17" ht="15.75" x14ac:dyDescent="0.25">
      <c r="A32" s="45">
        <v>18</v>
      </c>
      <c r="B32" s="45" t="s">
        <v>91</v>
      </c>
      <c r="C32" s="46"/>
      <c r="D32" s="47"/>
      <c r="E32" s="60" t="s">
        <v>10</v>
      </c>
      <c r="F32" s="60"/>
      <c r="G32" s="60"/>
      <c r="H32" s="60"/>
      <c r="I32">
        <f t="shared" si="3"/>
        <v>0</v>
      </c>
      <c r="J32">
        <f t="shared" si="4"/>
        <v>0</v>
      </c>
      <c r="K32">
        <f t="shared" si="5"/>
        <v>0</v>
      </c>
      <c r="L32">
        <f t="shared" si="6"/>
        <v>0</v>
      </c>
      <c r="M32">
        <f t="shared" si="7"/>
        <v>0</v>
      </c>
      <c r="N32">
        <f t="shared" si="8"/>
        <v>0</v>
      </c>
      <c r="O32">
        <f t="shared" si="9"/>
        <v>0</v>
      </c>
      <c r="P32">
        <f t="shared" si="10"/>
        <v>1</v>
      </c>
      <c r="Q32" s="16"/>
    </row>
    <row r="33" spans="1:17" ht="15.75" x14ac:dyDescent="0.25">
      <c r="A33" s="45">
        <v>19</v>
      </c>
      <c r="B33" s="45" t="s">
        <v>92</v>
      </c>
      <c r="C33" s="46"/>
      <c r="D33" s="47"/>
      <c r="E33" s="60" t="s">
        <v>10</v>
      </c>
      <c r="F33" s="60"/>
      <c r="G33" s="60"/>
      <c r="H33" s="60"/>
      <c r="I33">
        <f t="shared" si="3"/>
        <v>0</v>
      </c>
      <c r="J33">
        <f t="shared" si="4"/>
        <v>0</v>
      </c>
      <c r="K33">
        <f t="shared" si="5"/>
        <v>0</v>
      </c>
      <c r="L33">
        <f t="shared" si="6"/>
        <v>0</v>
      </c>
      <c r="M33">
        <f t="shared" si="7"/>
        <v>0</v>
      </c>
      <c r="N33">
        <f t="shared" si="8"/>
        <v>0</v>
      </c>
      <c r="O33">
        <f t="shared" si="9"/>
        <v>0</v>
      </c>
      <c r="P33">
        <f t="shared" si="10"/>
        <v>1</v>
      </c>
      <c r="Q33" s="16"/>
    </row>
    <row r="34" spans="1:17" ht="15.75" x14ac:dyDescent="0.25">
      <c r="A34" s="45">
        <v>20</v>
      </c>
      <c r="B34" s="45" t="s">
        <v>94</v>
      </c>
      <c r="C34" s="46"/>
      <c r="D34" s="47"/>
      <c r="E34" s="60" t="s">
        <v>10</v>
      </c>
      <c r="F34" s="60"/>
      <c r="G34" s="60"/>
      <c r="H34" s="60"/>
      <c r="I34">
        <f t="shared" si="3"/>
        <v>0</v>
      </c>
      <c r="J34">
        <f t="shared" si="4"/>
        <v>0</v>
      </c>
      <c r="K34">
        <f t="shared" si="5"/>
        <v>0</v>
      </c>
      <c r="L34">
        <f t="shared" si="6"/>
        <v>0</v>
      </c>
      <c r="M34">
        <f t="shared" si="7"/>
        <v>0</v>
      </c>
      <c r="N34">
        <f t="shared" si="8"/>
        <v>0</v>
      </c>
      <c r="O34">
        <f t="shared" si="9"/>
        <v>0</v>
      </c>
      <c r="P34">
        <f t="shared" si="10"/>
        <v>1</v>
      </c>
      <c r="Q34" s="16"/>
    </row>
    <row r="35" spans="1:17" ht="15.75" x14ac:dyDescent="0.25">
      <c r="A35" s="45">
        <v>21</v>
      </c>
      <c r="B35" s="45" t="s">
        <v>95</v>
      </c>
      <c r="C35" s="46"/>
      <c r="D35" s="47"/>
      <c r="E35" s="60" t="s">
        <v>10</v>
      </c>
      <c r="F35" s="60"/>
      <c r="G35" s="60"/>
      <c r="H35" s="60"/>
      <c r="I35">
        <f t="shared" si="3"/>
        <v>0</v>
      </c>
      <c r="J35">
        <f t="shared" si="4"/>
        <v>0</v>
      </c>
      <c r="K35">
        <f t="shared" si="5"/>
        <v>0</v>
      </c>
      <c r="L35">
        <f t="shared" si="6"/>
        <v>0</v>
      </c>
      <c r="M35">
        <f t="shared" si="7"/>
        <v>0</v>
      </c>
      <c r="N35">
        <f t="shared" si="8"/>
        <v>0</v>
      </c>
      <c r="O35">
        <f t="shared" si="9"/>
        <v>0</v>
      </c>
      <c r="P35">
        <f t="shared" si="10"/>
        <v>1</v>
      </c>
      <c r="Q35" s="16"/>
    </row>
    <row r="36" spans="1:17" ht="15.75" x14ac:dyDescent="0.25">
      <c r="A36" s="45">
        <v>22</v>
      </c>
      <c r="B36" s="45" t="s">
        <v>96</v>
      </c>
      <c r="C36" s="46"/>
      <c r="D36" s="47"/>
      <c r="E36" s="60" t="s">
        <v>10</v>
      </c>
      <c r="F36" s="60"/>
      <c r="G36" s="60"/>
      <c r="H36" s="60"/>
      <c r="I36">
        <f t="shared" si="3"/>
        <v>0</v>
      </c>
      <c r="J36">
        <f t="shared" si="4"/>
        <v>0</v>
      </c>
      <c r="K36">
        <f t="shared" si="5"/>
        <v>0</v>
      </c>
      <c r="L36">
        <f t="shared" si="6"/>
        <v>0</v>
      </c>
      <c r="M36">
        <f t="shared" si="7"/>
        <v>0</v>
      </c>
      <c r="N36">
        <f t="shared" si="8"/>
        <v>0</v>
      </c>
      <c r="O36">
        <f t="shared" si="9"/>
        <v>0</v>
      </c>
      <c r="P36">
        <f t="shared" si="10"/>
        <v>1</v>
      </c>
      <c r="Q36" s="16"/>
    </row>
    <row r="37" spans="1:17" ht="15.75" x14ac:dyDescent="0.25">
      <c r="A37" s="45">
        <v>23</v>
      </c>
      <c r="B37" s="45" t="s">
        <v>101</v>
      </c>
      <c r="C37" s="46"/>
      <c r="D37" s="47"/>
      <c r="E37" s="60" t="s">
        <v>10</v>
      </c>
      <c r="F37" s="60"/>
      <c r="G37" s="60"/>
      <c r="H37" s="60"/>
      <c r="I37">
        <f t="shared" si="3"/>
        <v>0</v>
      </c>
      <c r="J37">
        <f t="shared" si="4"/>
        <v>0</v>
      </c>
      <c r="K37">
        <f t="shared" si="5"/>
        <v>0</v>
      </c>
      <c r="L37">
        <f t="shared" si="6"/>
        <v>0</v>
      </c>
      <c r="M37">
        <f t="shared" si="7"/>
        <v>0</v>
      </c>
      <c r="N37">
        <f t="shared" si="8"/>
        <v>0</v>
      </c>
      <c r="O37">
        <f t="shared" si="9"/>
        <v>0</v>
      </c>
      <c r="P37">
        <f t="shared" si="10"/>
        <v>1</v>
      </c>
      <c r="Q37" s="16"/>
    </row>
    <row r="38" spans="1:17" ht="15.75" x14ac:dyDescent="0.25">
      <c r="A38" s="45">
        <v>24</v>
      </c>
      <c r="B38" s="45" t="s">
        <v>102</v>
      </c>
      <c r="C38" s="46" t="s">
        <v>10</v>
      </c>
      <c r="D38" s="47"/>
      <c r="E38" s="60" t="s">
        <v>10</v>
      </c>
      <c r="F38" s="60"/>
      <c r="G38" s="60"/>
      <c r="H38" s="60"/>
      <c r="I38">
        <f t="shared" si="3"/>
        <v>0</v>
      </c>
      <c r="J38">
        <f t="shared" si="4"/>
        <v>0</v>
      </c>
      <c r="K38">
        <f t="shared" si="5"/>
        <v>0</v>
      </c>
      <c r="L38">
        <f t="shared" si="6"/>
        <v>1</v>
      </c>
      <c r="M38">
        <f t="shared" si="7"/>
        <v>0</v>
      </c>
      <c r="N38">
        <f t="shared" si="8"/>
        <v>0</v>
      </c>
      <c r="O38">
        <f t="shared" si="9"/>
        <v>0</v>
      </c>
      <c r="P38">
        <f t="shared" si="10"/>
        <v>0</v>
      </c>
      <c r="Q38" s="16"/>
    </row>
    <row r="39" spans="1:17" ht="15.75" x14ac:dyDescent="0.25">
      <c r="A39" s="45">
        <v>25</v>
      </c>
      <c r="B39" s="45" t="s">
        <v>104</v>
      </c>
      <c r="C39" s="46" t="s">
        <v>10</v>
      </c>
      <c r="D39" s="47"/>
      <c r="E39" s="60" t="s">
        <v>10</v>
      </c>
      <c r="F39" s="60"/>
      <c r="G39" s="60"/>
      <c r="H39" s="60"/>
      <c r="I39">
        <f t="shared" si="3"/>
        <v>0</v>
      </c>
      <c r="J39">
        <f t="shared" si="4"/>
        <v>0</v>
      </c>
      <c r="K39">
        <f t="shared" si="5"/>
        <v>0</v>
      </c>
      <c r="L39">
        <f t="shared" si="6"/>
        <v>1</v>
      </c>
      <c r="M39">
        <f t="shared" si="7"/>
        <v>0</v>
      </c>
      <c r="N39">
        <f t="shared" si="8"/>
        <v>0</v>
      </c>
      <c r="O39">
        <f t="shared" si="9"/>
        <v>0</v>
      </c>
      <c r="P39">
        <f t="shared" si="10"/>
        <v>0</v>
      </c>
      <c r="Q39" s="16"/>
    </row>
    <row r="40" spans="1:17" ht="15.75" x14ac:dyDescent="0.25">
      <c r="A40" s="45">
        <v>26</v>
      </c>
      <c r="B40" s="45" t="s">
        <v>105</v>
      </c>
      <c r="C40" s="46"/>
      <c r="D40" s="47"/>
      <c r="E40" s="60" t="s">
        <v>10</v>
      </c>
      <c r="F40" s="60"/>
      <c r="G40" s="60"/>
      <c r="H40" s="60"/>
      <c r="I40">
        <f t="shared" si="3"/>
        <v>0</v>
      </c>
      <c r="J40">
        <f t="shared" si="4"/>
        <v>0</v>
      </c>
      <c r="K40">
        <f t="shared" si="5"/>
        <v>0</v>
      </c>
      <c r="L40">
        <f t="shared" si="6"/>
        <v>0</v>
      </c>
      <c r="M40">
        <f t="shared" si="7"/>
        <v>0</v>
      </c>
      <c r="N40">
        <f t="shared" si="8"/>
        <v>0</v>
      </c>
      <c r="O40">
        <f t="shared" si="9"/>
        <v>0</v>
      </c>
      <c r="P40">
        <f t="shared" si="10"/>
        <v>1</v>
      </c>
      <c r="Q40" s="16"/>
    </row>
    <row r="41" spans="1:17" ht="15.75" x14ac:dyDescent="0.25">
      <c r="A41" s="45">
        <v>27</v>
      </c>
      <c r="B41" s="45" t="s">
        <v>106</v>
      </c>
      <c r="C41" s="46"/>
      <c r="D41" s="47"/>
      <c r="E41" s="60" t="s">
        <v>10</v>
      </c>
      <c r="F41" s="60"/>
      <c r="G41" s="60"/>
      <c r="H41" s="60"/>
      <c r="I41">
        <f t="shared" si="3"/>
        <v>0</v>
      </c>
      <c r="J41">
        <f t="shared" si="4"/>
        <v>0</v>
      </c>
      <c r="K41">
        <f t="shared" si="5"/>
        <v>0</v>
      </c>
      <c r="L41">
        <f t="shared" si="6"/>
        <v>0</v>
      </c>
      <c r="M41">
        <f t="shared" si="7"/>
        <v>0</v>
      </c>
      <c r="N41">
        <f t="shared" si="8"/>
        <v>0</v>
      </c>
      <c r="O41">
        <f t="shared" si="9"/>
        <v>0</v>
      </c>
      <c r="P41">
        <f t="shared" si="10"/>
        <v>1</v>
      </c>
      <c r="Q41" s="16"/>
    </row>
    <row r="42" spans="1:17" ht="15.75" x14ac:dyDescent="0.25">
      <c r="A42" s="45">
        <v>28</v>
      </c>
      <c r="B42" s="45" t="s">
        <v>107</v>
      </c>
      <c r="C42" s="46"/>
      <c r="D42" s="47"/>
      <c r="E42" s="60" t="s">
        <v>10</v>
      </c>
      <c r="F42" s="60"/>
      <c r="G42" s="60"/>
      <c r="H42" s="60"/>
      <c r="I42">
        <f t="shared" si="3"/>
        <v>0</v>
      </c>
      <c r="J42">
        <f t="shared" si="4"/>
        <v>0</v>
      </c>
      <c r="K42">
        <f t="shared" si="5"/>
        <v>0</v>
      </c>
      <c r="L42">
        <f t="shared" si="6"/>
        <v>0</v>
      </c>
      <c r="M42">
        <f t="shared" si="7"/>
        <v>0</v>
      </c>
      <c r="N42">
        <f t="shared" si="8"/>
        <v>0</v>
      </c>
      <c r="O42">
        <f t="shared" si="9"/>
        <v>0</v>
      </c>
      <c r="P42">
        <f t="shared" si="10"/>
        <v>1</v>
      </c>
      <c r="Q42" s="16"/>
    </row>
    <row r="43" spans="1:17" ht="15.75" x14ac:dyDescent="0.25">
      <c r="A43" s="45">
        <v>29</v>
      </c>
      <c r="B43" s="45" t="s">
        <v>108</v>
      </c>
      <c r="C43" s="46"/>
      <c r="D43" s="47"/>
      <c r="E43" s="60" t="s">
        <v>10</v>
      </c>
      <c r="F43" s="60"/>
      <c r="G43" s="60"/>
      <c r="H43" s="60"/>
      <c r="I43">
        <f t="shared" si="3"/>
        <v>0</v>
      </c>
      <c r="J43">
        <f t="shared" si="4"/>
        <v>0</v>
      </c>
      <c r="K43">
        <f t="shared" si="5"/>
        <v>0</v>
      </c>
      <c r="L43">
        <f t="shared" si="6"/>
        <v>0</v>
      </c>
      <c r="M43">
        <f t="shared" si="7"/>
        <v>0</v>
      </c>
      <c r="N43">
        <f t="shared" si="8"/>
        <v>0</v>
      </c>
      <c r="O43">
        <f t="shared" si="9"/>
        <v>0</v>
      </c>
      <c r="P43">
        <f t="shared" si="10"/>
        <v>1</v>
      </c>
      <c r="Q43" s="16"/>
    </row>
    <row r="44" spans="1:17" ht="15.75" x14ac:dyDescent="0.25">
      <c r="A44" s="45">
        <v>30</v>
      </c>
      <c r="B44" s="45" t="s">
        <v>110</v>
      </c>
      <c r="C44" s="46"/>
      <c r="D44" s="47"/>
      <c r="E44" s="60" t="s">
        <v>10</v>
      </c>
      <c r="F44" s="60"/>
      <c r="G44" s="60"/>
      <c r="H44" s="60"/>
      <c r="I44">
        <f t="shared" si="3"/>
        <v>0</v>
      </c>
      <c r="J44">
        <f t="shared" si="4"/>
        <v>0</v>
      </c>
      <c r="K44">
        <f t="shared" si="5"/>
        <v>0</v>
      </c>
      <c r="L44">
        <f t="shared" si="6"/>
        <v>0</v>
      </c>
      <c r="M44">
        <f t="shared" si="7"/>
        <v>0</v>
      </c>
      <c r="N44">
        <f t="shared" si="8"/>
        <v>0</v>
      </c>
      <c r="O44">
        <f t="shared" si="9"/>
        <v>0</v>
      </c>
      <c r="P44">
        <f t="shared" si="10"/>
        <v>1</v>
      </c>
      <c r="Q44" s="16"/>
    </row>
    <row r="45" spans="1:17" ht="15.75" x14ac:dyDescent="0.25">
      <c r="A45" s="45">
        <v>31</v>
      </c>
      <c r="B45" s="45" t="s">
        <v>111</v>
      </c>
      <c r="C45" s="46"/>
      <c r="D45" s="47"/>
      <c r="E45" s="60" t="s">
        <v>10</v>
      </c>
      <c r="F45" s="60"/>
      <c r="G45" s="60"/>
      <c r="H45" s="60"/>
      <c r="I45">
        <f t="shared" si="3"/>
        <v>0</v>
      </c>
      <c r="J45">
        <f t="shared" si="4"/>
        <v>0</v>
      </c>
      <c r="K45">
        <f t="shared" si="5"/>
        <v>0</v>
      </c>
      <c r="L45">
        <f t="shared" si="6"/>
        <v>0</v>
      </c>
      <c r="M45">
        <f t="shared" si="7"/>
        <v>0</v>
      </c>
      <c r="N45">
        <f t="shared" si="8"/>
        <v>0</v>
      </c>
      <c r="O45">
        <f t="shared" si="9"/>
        <v>0</v>
      </c>
      <c r="P45">
        <f t="shared" si="10"/>
        <v>1</v>
      </c>
      <c r="Q45" s="16"/>
    </row>
    <row r="46" spans="1:17" ht="15.75" x14ac:dyDescent="0.25">
      <c r="A46" s="45">
        <v>32</v>
      </c>
      <c r="B46" s="45" t="s">
        <v>112</v>
      </c>
      <c r="C46" s="46"/>
      <c r="D46" s="47"/>
      <c r="E46" s="60" t="s">
        <v>10</v>
      </c>
      <c r="F46" s="60"/>
      <c r="G46" s="60"/>
      <c r="H46" s="60"/>
      <c r="I46">
        <f t="shared" si="3"/>
        <v>0</v>
      </c>
      <c r="J46">
        <f t="shared" si="4"/>
        <v>0</v>
      </c>
      <c r="K46">
        <f t="shared" si="5"/>
        <v>0</v>
      </c>
      <c r="L46">
        <f t="shared" si="6"/>
        <v>0</v>
      </c>
      <c r="M46">
        <f t="shared" si="7"/>
        <v>0</v>
      </c>
      <c r="N46">
        <f t="shared" si="8"/>
        <v>0</v>
      </c>
      <c r="O46">
        <f t="shared" si="9"/>
        <v>0</v>
      </c>
      <c r="P46">
        <f t="shared" si="10"/>
        <v>1</v>
      </c>
      <c r="Q46" s="16"/>
    </row>
    <row r="47" spans="1:17" ht="15.75" x14ac:dyDescent="0.25">
      <c r="A47" s="45">
        <v>33</v>
      </c>
      <c r="B47" s="45" t="s">
        <v>113</v>
      </c>
      <c r="C47" s="46"/>
      <c r="D47" s="47"/>
      <c r="E47" s="60" t="s">
        <v>10</v>
      </c>
      <c r="F47" s="60"/>
      <c r="G47" s="60"/>
      <c r="H47" s="60"/>
      <c r="I47">
        <f t="shared" si="3"/>
        <v>0</v>
      </c>
      <c r="J47">
        <f t="shared" si="4"/>
        <v>0</v>
      </c>
      <c r="K47">
        <f t="shared" si="5"/>
        <v>0</v>
      </c>
      <c r="L47">
        <f t="shared" si="6"/>
        <v>0</v>
      </c>
      <c r="M47">
        <f t="shared" si="7"/>
        <v>0</v>
      </c>
      <c r="N47">
        <f t="shared" si="8"/>
        <v>0</v>
      </c>
      <c r="O47">
        <f t="shared" si="9"/>
        <v>0</v>
      </c>
      <c r="P47">
        <f t="shared" si="10"/>
        <v>1</v>
      </c>
      <c r="Q47" s="16"/>
    </row>
    <row r="48" spans="1:17" ht="15.75" x14ac:dyDescent="0.25">
      <c r="A48" s="45">
        <v>34</v>
      </c>
      <c r="B48" s="45" t="s">
        <v>115</v>
      </c>
      <c r="C48" s="46"/>
      <c r="D48" s="47" t="s">
        <v>10</v>
      </c>
      <c r="E48" s="60" t="s">
        <v>10</v>
      </c>
      <c r="F48" s="60"/>
      <c r="G48" s="60"/>
      <c r="H48" s="60"/>
      <c r="I48">
        <f t="shared" si="3"/>
        <v>0</v>
      </c>
      <c r="J48">
        <f t="shared" si="4"/>
        <v>0</v>
      </c>
      <c r="K48">
        <f t="shared" si="5"/>
        <v>0</v>
      </c>
      <c r="L48">
        <f t="shared" si="6"/>
        <v>0</v>
      </c>
      <c r="M48">
        <f t="shared" si="7"/>
        <v>0</v>
      </c>
      <c r="N48">
        <f t="shared" si="8"/>
        <v>0</v>
      </c>
      <c r="O48">
        <f t="shared" si="9"/>
        <v>0</v>
      </c>
      <c r="P48">
        <f t="shared" si="10"/>
        <v>1</v>
      </c>
      <c r="Q48" s="16"/>
    </row>
    <row r="49" spans="1:17" ht="15.75" x14ac:dyDescent="0.25">
      <c r="A49" s="45">
        <v>35</v>
      </c>
      <c r="B49" s="45" t="s">
        <v>116</v>
      </c>
      <c r="C49" s="46"/>
      <c r="D49" s="47" t="s">
        <v>10</v>
      </c>
      <c r="E49" s="60" t="s">
        <v>10</v>
      </c>
      <c r="F49" s="60"/>
      <c r="G49" s="60"/>
      <c r="H49" s="60"/>
      <c r="I49">
        <f t="shared" si="3"/>
        <v>0</v>
      </c>
      <c r="J49">
        <f t="shared" si="4"/>
        <v>0</v>
      </c>
      <c r="K49">
        <f t="shared" si="5"/>
        <v>0</v>
      </c>
      <c r="L49">
        <f t="shared" si="6"/>
        <v>0</v>
      </c>
      <c r="M49">
        <f t="shared" si="7"/>
        <v>0</v>
      </c>
      <c r="N49">
        <f t="shared" si="8"/>
        <v>0</v>
      </c>
      <c r="O49">
        <f t="shared" si="9"/>
        <v>0</v>
      </c>
      <c r="P49">
        <f t="shared" si="10"/>
        <v>1</v>
      </c>
      <c r="Q49" s="16"/>
    </row>
    <row r="50" spans="1:17" ht="15.75" x14ac:dyDescent="0.25">
      <c r="A50" s="45">
        <v>36</v>
      </c>
      <c r="B50" s="45" t="s">
        <v>118</v>
      </c>
      <c r="C50" s="46"/>
      <c r="D50" s="47"/>
      <c r="E50" s="60" t="s">
        <v>10</v>
      </c>
      <c r="F50" s="60"/>
      <c r="G50" s="60"/>
      <c r="H50" s="60"/>
      <c r="I50">
        <f t="shared" si="3"/>
        <v>0</v>
      </c>
      <c r="J50">
        <f t="shared" si="4"/>
        <v>0</v>
      </c>
      <c r="K50">
        <f t="shared" si="5"/>
        <v>0</v>
      </c>
      <c r="L50">
        <f t="shared" si="6"/>
        <v>0</v>
      </c>
      <c r="M50">
        <f t="shared" si="7"/>
        <v>0</v>
      </c>
      <c r="N50">
        <f t="shared" si="8"/>
        <v>0</v>
      </c>
      <c r="O50">
        <f t="shared" si="9"/>
        <v>0</v>
      </c>
      <c r="P50">
        <f t="shared" si="10"/>
        <v>1</v>
      </c>
      <c r="Q50" s="16"/>
    </row>
    <row r="51" spans="1:17" ht="15.75" x14ac:dyDescent="0.25">
      <c r="A51" s="45">
        <v>37</v>
      </c>
      <c r="B51" s="45" t="s">
        <v>119</v>
      </c>
      <c r="C51" s="46"/>
      <c r="D51" s="47"/>
      <c r="E51" s="60" t="s">
        <v>10</v>
      </c>
      <c r="F51" s="60"/>
      <c r="G51" s="60"/>
      <c r="H51" s="60"/>
      <c r="I51">
        <f t="shared" si="3"/>
        <v>0</v>
      </c>
      <c r="J51">
        <f t="shared" si="4"/>
        <v>0</v>
      </c>
      <c r="K51">
        <f t="shared" si="5"/>
        <v>0</v>
      </c>
      <c r="L51">
        <f t="shared" si="6"/>
        <v>0</v>
      </c>
      <c r="M51">
        <f t="shared" si="7"/>
        <v>0</v>
      </c>
      <c r="N51">
        <f t="shared" si="8"/>
        <v>0</v>
      </c>
      <c r="O51">
        <f t="shared" si="9"/>
        <v>0</v>
      </c>
      <c r="P51">
        <f t="shared" si="10"/>
        <v>1</v>
      </c>
      <c r="Q51" s="16"/>
    </row>
    <row r="52" spans="1:17" ht="15.75" x14ac:dyDescent="0.25">
      <c r="A52" s="45">
        <v>38</v>
      </c>
      <c r="B52" s="45" t="s">
        <v>120</v>
      </c>
      <c r="C52" s="46" t="s">
        <v>10</v>
      </c>
      <c r="D52" s="47"/>
      <c r="E52" s="60" t="s">
        <v>10</v>
      </c>
      <c r="F52" s="60"/>
      <c r="G52" s="60"/>
      <c r="H52" s="60"/>
      <c r="I52">
        <f t="shared" si="3"/>
        <v>0</v>
      </c>
      <c r="J52">
        <f t="shared" si="4"/>
        <v>0</v>
      </c>
      <c r="K52">
        <f t="shared" si="5"/>
        <v>0</v>
      </c>
      <c r="L52">
        <f t="shared" si="6"/>
        <v>1</v>
      </c>
      <c r="M52">
        <f t="shared" si="7"/>
        <v>0</v>
      </c>
      <c r="N52">
        <f t="shared" si="8"/>
        <v>0</v>
      </c>
      <c r="O52">
        <f t="shared" si="9"/>
        <v>0</v>
      </c>
      <c r="P52">
        <f t="shared" si="10"/>
        <v>0</v>
      </c>
      <c r="Q52" s="16"/>
    </row>
    <row r="53" spans="1:17" ht="15.75" x14ac:dyDescent="0.25">
      <c r="A53" s="45">
        <v>39</v>
      </c>
      <c r="B53" s="45" t="s">
        <v>127</v>
      </c>
      <c r="C53" s="46" t="s">
        <v>10</v>
      </c>
      <c r="D53" s="47"/>
      <c r="E53" s="60" t="s">
        <v>10</v>
      </c>
      <c r="F53" s="60"/>
      <c r="G53" s="60"/>
      <c r="H53" s="60"/>
      <c r="I53">
        <f t="shared" si="3"/>
        <v>0</v>
      </c>
      <c r="J53">
        <f t="shared" si="4"/>
        <v>0</v>
      </c>
      <c r="K53">
        <f t="shared" si="5"/>
        <v>0</v>
      </c>
      <c r="L53">
        <f t="shared" si="6"/>
        <v>1</v>
      </c>
      <c r="M53">
        <f t="shared" si="7"/>
        <v>0</v>
      </c>
      <c r="N53">
        <f t="shared" si="8"/>
        <v>0</v>
      </c>
      <c r="O53">
        <f t="shared" si="9"/>
        <v>0</v>
      </c>
      <c r="P53">
        <f t="shared" si="10"/>
        <v>0</v>
      </c>
      <c r="Q53" s="16"/>
    </row>
    <row r="54" spans="1:17" ht="15.75" x14ac:dyDescent="0.25">
      <c r="A54" s="45">
        <v>40</v>
      </c>
      <c r="B54" s="45" t="s">
        <v>129</v>
      </c>
      <c r="C54" s="46" t="s">
        <v>10</v>
      </c>
      <c r="D54" s="47" t="s">
        <v>10</v>
      </c>
      <c r="E54" s="60" t="s">
        <v>10</v>
      </c>
      <c r="F54" s="60"/>
      <c r="G54" s="60"/>
      <c r="H54" s="60"/>
      <c r="I54">
        <f t="shared" si="3"/>
        <v>0</v>
      </c>
      <c r="J54">
        <f t="shared" si="4"/>
        <v>0</v>
      </c>
      <c r="K54">
        <f t="shared" si="5"/>
        <v>0</v>
      </c>
      <c r="L54">
        <f t="shared" si="6"/>
        <v>1</v>
      </c>
      <c r="M54">
        <f t="shared" si="7"/>
        <v>0</v>
      </c>
      <c r="N54">
        <f t="shared" si="8"/>
        <v>0</v>
      </c>
      <c r="O54">
        <f t="shared" si="9"/>
        <v>0</v>
      </c>
      <c r="P54">
        <f t="shared" si="10"/>
        <v>0</v>
      </c>
      <c r="Q54" s="16"/>
    </row>
    <row r="55" spans="1:17" ht="15.75" x14ac:dyDescent="0.25">
      <c r="A55" s="45">
        <v>41</v>
      </c>
      <c r="B55" s="45" t="s">
        <v>132</v>
      </c>
      <c r="C55" s="46" t="s">
        <v>10</v>
      </c>
      <c r="D55" s="47"/>
      <c r="E55" s="60" t="s">
        <v>10</v>
      </c>
      <c r="F55" s="60"/>
      <c r="G55" s="60"/>
      <c r="H55" s="60"/>
      <c r="I55">
        <f t="shared" si="3"/>
        <v>0</v>
      </c>
      <c r="J55">
        <f t="shared" si="4"/>
        <v>0</v>
      </c>
      <c r="K55">
        <f t="shared" si="5"/>
        <v>0</v>
      </c>
      <c r="L55">
        <f t="shared" si="6"/>
        <v>1</v>
      </c>
      <c r="M55">
        <f t="shared" si="7"/>
        <v>0</v>
      </c>
      <c r="N55">
        <f t="shared" si="8"/>
        <v>0</v>
      </c>
      <c r="O55">
        <f t="shared" si="9"/>
        <v>0</v>
      </c>
      <c r="P55">
        <f t="shared" si="10"/>
        <v>0</v>
      </c>
      <c r="Q55" s="16"/>
    </row>
    <row r="56" spans="1:17" ht="15.75" x14ac:dyDescent="0.25">
      <c r="A56" s="45">
        <v>42</v>
      </c>
      <c r="B56" s="45" t="s">
        <v>134</v>
      </c>
      <c r="C56" s="46"/>
      <c r="D56" s="47"/>
      <c r="E56" s="60" t="s">
        <v>10</v>
      </c>
      <c r="F56" s="60"/>
      <c r="G56" s="60"/>
      <c r="H56" s="60"/>
      <c r="I56">
        <f t="shared" si="3"/>
        <v>0</v>
      </c>
      <c r="J56">
        <f t="shared" si="4"/>
        <v>0</v>
      </c>
      <c r="K56">
        <f t="shared" si="5"/>
        <v>0</v>
      </c>
      <c r="L56">
        <f t="shared" si="6"/>
        <v>0</v>
      </c>
      <c r="M56">
        <f t="shared" si="7"/>
        <v>0</v>
      </c>
      <c r="N56">
        <f t="shared" si="8"/>
        <v>0</v>
      </c>
      <c r="O56">
        <f t="shared" si="9"/>
        <v>0</v>
      </c>
      <c r="P56">
        <f t="shared" si="10"/>
        <v>1</v>
      </c>
      <c r="Q56" s="16"/>
    </row>
    <row r="57" spans="1:17" ht="15.75" x14ac:dyDescent="0.25">
      <c r="A57" s="45">
        <v>43</v>
      </c>
      <c r="B57" s="45" t="s">
        <v>138</v>
      </c>
      <c r="C57" s="46" t="s">
        <v>10</v>
      </c>
      <c r="D57" s="47"/>
      <c r="E57" s="60" t="s">
        <v>10</v>
      </c>
      <c r="F57" s="60"/>
      <c r="G57" s="60"/>
      <c r="H57" s="60"/>
      <c r="I57">
        <f t="shared" si="3"/>
        <v>0</v>
      </c>
      <c r="J57">
        <f t="shared" si="4"/>
        <v>0</v>
      </c>
      <c r="K57">
        <f t="shared" si="5"/>
        <v>0</v>
      </c>
      <c r="L57">
        <f t="shared" si="6"/>
        <v>1</v>
      </c>
      <c r="M57">
        <f t="shared" si="7"/>
        <v>0</v>
      </c>
      <c r="N57">
        <f t="shared" si="8"/>
        <v>0</v>
      </c>
      <c r="O57">
        <f t="shared" si="9"/>
        <v>0</v>
      </c>
      <c r="P57">
        <f t="shared" si="10"/>
        <v>0</v>
      </c>
      <c r="Q57" s="16"/>
    </row>
    <row r="58" spans="1:17" ht="15.75" x14ac:dyDescent="0.25">
      <c r="A58" s="45">
        <v>44</v>
      </c>
      <c r="B58" s="45" t="s">
        <v>142</v>
      </c>
      <c r="C58" s="46"/>
      <c r="D58" s="47" t="s">
        <v>10</v>
      </c>
      <c r="E58" s="60" t="s">
        <v>10</v>
      </c>
      <c r="F58" s="60"/>
      <c r="G58" s="60"/>
      <c r="H58" s="60"/>
      <c r="I58">
        <f t="shared" si="3"/>
        <v>0</v>
      </c>
      <c r="J58">
        <f t="shared" si="4"/>
        <v>0</v>
      </c>
      <c r="K58">
        <f t="shared" si="5"/>
        <v>0</v>
      </c>
      <c r="L58">
        <f t="shared" si="6"/>
        <v>0</v>
      </c>
      <c r="M58">
        <f t="shared" si="7"/>
        <v>0</v>
      </c>
      <c r="N58">
        <f t="shared" si="8"/>
        <v>0</v>
      </c>
      <c r="O58">
        <f t="shared" si="9"/>
        <v>0</v>
      </c>
      <c r="P58">
        <f t="shared" si="10"/>
        <v>1</v>
      </c>
      <c r="Q58" s="16"/>
    </row>
    <row r="59" spans="1:17" ht="15.75" x14ac:dyDescent="0.25">
      <c r="A59" s="45">
        <v>45</v>
      </c>
      <c r="B59" s="45" t="s">
        <v>143</v>
      </c>
      <c r="C59" s="46" t="s">
        <v>10</v>
      </c>
      <c r="D59" s="47"/>
      <c r="E59" s="60" t="s">
        <v>10</v>
      </c>
      <c r="F59" s="60"/>
      <c r="G59" s="60"/>
      <c r="H59" s="60"/>
      <c r="I59">
        <f t="shared" si="3"/>
        <v>0</v>
      </c>
      <c r="J59">
        <f t="shared" si="4"/>
        <v>0</v>
      </c>
      <c r="K59">
        <f t="shared" si="5"/>
        <v>0</v>
      </c>
      <c r="L59">
        <f t="shared" si="6"/>
        <v>1</v>
      </c>
      <c r="M59">
        <f t="shared" si="7"/>
        <v>0</v>
      </c>
      <c r="N59">
        <f t="shared" si="8"/>
        <v>0</v>
      </c>
      <c r="O59">
        <f t="shared" si="9"/>
        <v>0</v>
      </c>
      <c r="P59">
        <f t="shared" si="10"/>
        <v>0</v>
      </c>
      <c r="Q59" s="16"/>
    </row>
    <row r="60" spans="1:17" ht="15.75" x14ac:dyDescent="0.25">
      <c r="A60" s="45">
        <v>46</v>
      </c>
      <c r="B60" s="45" t="s">
        <v>146</v>
      </c>
      <c r="C60" s="46"/>
      <c r="D60" s="47"/>
      <c r="E60" s="60" t="s">
        <v>10</v>
      </c>
      <c r="F60" s="60"/>
      <c r="G60" s="60"/>
      <c r="H60" s="60"/>
      <c r="I60">
        <f t="shared" si="3"/>
        <v>0</v>
      </c>
      <c r="J60">
        <f t="shared" si="4"/>
        <v>0</v>
      </c>
      <c r="K60">
        <f t="shared" si="5"/>
        <v>0</v>
      </c>
      <c r="L60">
        <f t="shared" si="6"/>
        <v>0</v>
      </c>
      <c r="M60">
        <f t="shared" si="7"/>
        <v>0</v>
      </c>
      <c r="N60">
        <f t="shared" si="8"/>
        <v>0</v>
      </c>
      <c r="O60">
        <f t="shared" si="9"/>
        <v>0</v>
      </c>
      <c r="P60">
        <f t="shared" si="10"/>
        <v>1</v>
      </c>
      <c r="Q60" s="16"/>
    </row>
    <row r="61" spans="1:17" ht="15.75" x14ac:dyDescent="0.25">
      <c r="A61" s="45">
        <v>47</v>
      </c>
      <c r="B61" s="45" t="s">
        <v>147</v>
      </c>
      <c r="C61" s="46" t="s">
        <v>10</v>
      </c>
      <c r="D61" s="47"/>
      <c r="E61" s="60" t="s">
        <v>10</v>
      </c>
      <c r="F61" s="60"/>
      <c r="G61" s="60"/>
      <c r="H61" s="60"/>
      <c r="I61">
        <f t="shared" si="3"/>
        <v>0</v>
      </c>
      <c r="J61">
        <f t="shared" si="4"/>
        <v>0</v>
      </c>
      <c r="K61">
        <f t="shared" si="5"/>
        <v>0</v>
      </c>
      <c r="L61">
        <f t="shared" si="6"/>
        <v>1</v>
      </c>
      <c r="M61">
        <f t="shared" si="7"/>
        <v>0</v>
      </c>
      <c r="N61">
        <f t="shared" si="8"/>
        <v>0</v>
      </c>
      <c r="O61">
        <f t="shared" si="9"/>
        <v>0</v>
      </c>
      <c r="P61">
        <f t="shared" si="10"/>
        <v>0</v>
      </c>
      <c r="Q61" s="16"/>
    </row>
    <row r="62" spans="1:17" ht="15.75" x14ac:dyDescent="0.25">
      <c r="A62" s="45">
        <v>48</v>
      </c>
      <c r="B62" s="45" t="s">
        <v>151</v>
      </c>
      <c r="C62" s="46"/>
      <c r="D62" s="47"/>
      <c r="E62" s="60" t="s">
        <v>10</v>
      </c>
      <c r="F62" s="60"/>
      <c r="G62" s="60"/>
      <c r="H62" s="60"/>
      <c r="I62">
        <f t="shared" si="3"/>
        <v>0</v>
      </c>
      <c r="J62">
        <f t="shared" si="4"/>
        <v>0</v>
      </c>
      <c r="K62">
        <f t="shared" si="5"/>
        <v>0</v>
      </c>
      <c r="L62">
        <f t="shared" si="6"/>
        <v>0</v>
      </c>
      <c r="M62">
        <f t="shared" si="7"/>
        <v>0</v>
      </c>
      <c r="N62">
        <f t="shared" si="8"/>
        <v>0</v>
      </c>
      <c r="O62">
        <f t="shared" si="9"/>
        <v>0</v>
      </c>
      <c r="P62">
        <f t="shared" si="10"/>
        <v>1</v>
      </c>
      <c r="Q62" s="16"/>
    </row>
    <row r="63" spans="1:17" ht="15.75" x14ac:dyDescent="0.25">
      <c r="A63" s="45">
        <v>49</v>
      </c>
      <c r="B63" s="45" t="s">
        <v>152</v>
      </c>
      <c r="C63" s="46"/>
      <c r="D63" s="47"/>
      <c r="E63" s="60" t="s">
        <v>10</v>
      </c>
      <c r="F63" s="60"/>
      <c r="G63" s="60"/>
      <c r="H63" s="60"/>
      <c r="I63">
        <f t="shared" si="3"/>
        <v>0</v>
      </c>
      <c r="J63">
        <f t="shared" si="4"/>
        <v>0</v>
      </c>
      <c r="K63">
        <f t="shared" si="5"/>
        <v>0</v>
      </c>
      <c r="L63">
        <f t="shared" si="6"/>
        <v>0</v>
      </c>
      <c r="M63">
        <f t="shared" si="7"/>
        <v>0</v>
      </c>
      <c r="N63">
        <f t="shared" si="8"/>
        <v>0</v>
      </c>
      <c r="O63">
        <f t="shared" si="9"/>
        <v>0</v>
      </c>
      <c r="P63">
        <f t="shared" si="10"/>
        <v>1</v>
      </c>
      <c r="Q63" s="16"/>
    </row>
    <row r="64" spans="1:17" ht="15.75" x14ac:dyDescent="0.25">
      <c r="A64" s="45">
        <v>50</v>
      </c>
      <c r="B64" s="45" t="s">
        <v>164</v>
      </c>
      <c r="C64" s="46" t="s">
        <v>10</v>
      </c>
      <c r="D64" s="47"/>
      <c r="E64" s="60" t="s">
        <v>10</v>
      </c>
      <c r="F64" s="60"/>
      <c r="G64" s="60"/>
      <c r="H64" s="60"/>
      <c r="I64">
        <f t="shared" si="3"/>
        <v>0</v>
      </c>
      <c r="J64">
        <f t="shared" si="4"/>
        <v>0</v>
      </c>
      <c r="K64">
        <f t="shared" si="5"/>
        <v>0</v>
      </c>
      <c r="L64">
        <f t="shared" si="6"/>
        <v>1</v>
      </c>
      <c r="M64">
        <f t="shared" si="7"/>
        <v>0</v>
      </c>
      <c r="N64">
        <f t="shared" si="8"/>
        <v>0</v>
      </c>
      <c r="O64">
        <f t="shared" si="9"/>
        <v>0</v>
      </c>
      <c r="P64">
        <f t="shared" si="10"/>
        <v>0</v>
      </c>
      <c r="Q64" s="16"/>
    </row>
    <row r="65" spans="1:17" ht="15.75" x14ac:dyDescent="0.25">
      <c r="A65" s="45">
        <v>51</v>
      </c>
      <c r="B65" s="45" t="s">
        <v>167</v>
      </c>
      <c r="C65" s="46" t="s">
        <v>10</v>
      </c>
      <c r="D65" s="47"/>
      <c r="E65" s="60" t="s">
        <v>10</v>
      </c>
      <c r="F65" s="60"/>
      <c r="G65" s="60"/>
      <c r="H65" s="60"/>
      <c r="I65">
        <f t="shared" si="3"/>
        <v>0</v>
      </c>
      <c r="J65">
        <f t="shared" si="4"/>
        <v>0</v>
      </c>
      <c r="K65">
        <f t="shared" si="5"/>
        <v>0</v>
      </c>
      <c r="L65">
        <f t="shared" si="6"/>
        <v>1</v>
      </c>
      <c r="M65">
        <f t="shared" si="7"/>
        <v>0</v>
      </c>
      <c r="N65">
        <f t="shared" si="8"/>
        <v>0</v>
      </c>
      <c r="O65">
        <f t="shared" si="9"/>
        <v>0</v>
      </c>
      <c r="P65">
        <f t="shared" si="10"/>
        <v>0</v>
      </c>
      <c r="Q65" s="16"/>
    </row>
    <row r="66" spans="1:17" ht="15.75" x14ac:dyDescent="0.25">
      <c r="A66" s="45">
        <v>52</v>
      </c>
      <c r="B66" s="45" t="s">
        <v>169</v>
      </c>
      <c r="C66" s="46"/>
      <c r="D66" s="47"/>
      <c r="E66" s="60" t="s">
        <v>10</v>
      </c>
      <c r="F66" s="60"/>
      <c r="G66" s="60"/>
      <c r="H66" s="60"/>
      <c r="I66">
        <f t="shared" si="3"/>
        <v>0</v>
      </c>
      <c r="J66">
        <f t="shared" si="4"/>
        <v>0</v>
      </c>
      <c r="K66">
        <f t="shared" si="5"/>
        <v>0</v>
      </c>
      <c r="L66">
        <f t="shared" si="6"/>
        <v>0</v>
      </c>
      <c r="M66">
        <f t="shared" si="7"/>
        <v>0</v>
      </c>
      <c r="N66">
        <f t="shared" si="8"/>
        <v>0</v>
      </c>
      <c r="O66">
        <f t="shared" si="9"/>
        <v>0</v>
      </c>
      <c r="P66">
        <f t="shared" si="10"/>
        <v>1</v>
      </c>
      <c r="Q66" s="16"/>
    </row>
    <row r="67" spans="1:17" ht="15.75" x14ac:dyDescent="0.25">
      <c r="A67" s="45">
        <v>53</v>
      </c>
      <c r="B67" s="45" t="s">
        <v>170</v>
      </c>
      <c r="C67" s="46" t="s">
        <v>10</v>
      </c>
      <c r="D67" s="47"/>
      <c r="E67" s="60" t="s">
        <v>10</v>
      </c>
      <c r="F67" s="60"/>
      <c r="G67" s="60"/>
      <c r="H67" s="60"/>
      <c r="I67">
        <f t="shared" si="3"/>
        <v>0</v>
      </c>
      <c r="J67">
        <f t="shared" si="4"/>
        <v>0</v>
      </c>
      <c r="K67">
        <f t="shared" si="5"/>
        <v>0</v>
      </c>
      <c r="L67">
        <f t="shared" si="6"/>
        <v>1</v>
      </c>
      <c r="M67">
        <f t="shared" si="7"/>
        <v>0</v>
      </c>
      <c r="N67">
        <f t="shared" si="8"/>
        <v>0</v>
      </c>
      <c r="O67">
        <f t="shared" si="9"/>
        <v>0</v>
      </c>
      <c r="P67">
        <f t="shared" si="10"/>
        <v>0</v>
      </c>
      <c r="Q67" s="16"/>
    </row>
    <row r="68" spans="1:17" ht="15.75" x14ac:dyDescent="0.25">
      <c r="A68" s="45">
        <v>54</v>
      </c>
      <c r="B68" s="45" t="s">
        <v>171</v>
      </c>
      <c r="C68" s="46" t="s">
        <v>10</v>
      </c>
      <c r="D68" s="47"/>
      <c r="E68" s="60" t="s">
        <v>10</v>
      </c>
      <c r="F68" s="60"/>
      <c r="G68" s="60"/>
      <c r="H68" s="60"/>
      <c r="I68">
        <f t="shared" si="3"/>
        <v>0</v>
      </c>
      <c r="J68">
        <f t="shared" si="4"/>
        <v>0</v>
      </c>
      <c r="K68">
        <f t="shared" si="5"/>
        <v>0</v>
      </c>
      <c r="L68">
        <f t="shared" si="6"/>
        <v>1</v>
      </c>
      <c r="M68">
        <f t="shared" si="7"/>
        <v>0</v>
      </c>
      <c r="N68">
        <f t="shared" si="8"/>
        <v>0</v>
      </c>
      <c r="O68">
        <f t="shared" si="9"/>
        <v>0</v>
      </c>
      <c r="P68">
        <f t="shared" si="10"/>
        <v>0</v>
      </c>
      <c r="Q68" s="16"/>
    </row>
    <row r="69" spans="1:17" ht="15.75" x14ac:dyDescent="0.25">
      <c r="A69" s="45">
        <v>55</v>
      </c>
      <c r="B69" s="45" t="s">
        <v>172</v>
      </c>
      <c r="C69" s="46"/>
      <c r="D69" s="47" t="s">
        <v>10</v>
      </c>
      <c r="E69" s="60" t="s">
        <v>10</v>
      </c>
      <c r="F69" s="60"/>
      <c r="G69" s="60"/>
      <c r="H69" s="60"/>
      <c r="I69">
        <f t="shared" si="3"/>
        <v>0</v>
      </c>
      <c r="J69">
        <f t="shared" si="4"/>
        <v>0</v>
      </c>
      <c r="K69">
        <f t="shared" si="5"/>
        <v>0</v>
      </c>
      <c r="L69">
        <f t="shared" si="6"/>
        <v>0</v>
      </c>
      <c r="M69">
        <f t="shared" si="7"/>
        <v>0</v>
      </c>
      <c r="N69">
        <f t="shared" si="8"/>
        <v>0</v>
      </c>
      <c r="O69">
        <f t="shared" si="9"/>
        <v>0</v>
      </c>
      <c r="P69">
        <f t="shared" si="10"/>
        <v>1</v>
      </c>
      <c r="Q69" s="16"/>
    </row>
    <row r="70" spans="1:17" ht="15.75" x14ac:dyDescent="0.25">
      <c r="A70" s="45">
        <v>56</v>
      </c>
      <c r="B70" s="45" t="s">
        <v>175</v>
      </c>
      <c r="C70" s="46"/>
      <c r="D70" s="47" t="s">
        <v>10</v>
      </c>
      <c r="E70" s="60" t="s">
        <v>10</v>
      </c>
      <c r="F70" s="60"/>
      <c r="G70" s="60"/>
      <c r="H70" s="60"/>
      <c r="I70">
        <f t="shared" si="3"/>
        <v>0</v>
      </c>
      <c r="J70">
        <f t="shared" si="4"/>
        <v>0</v>
      </c>
      <c r="K70">
        <f t="shared" si="5"/>
        <v>0</v>
      </c>
      <c r="L70">
        <f t="shared" si="6"/>
        <v>0</v>
      </c>
      <c r="M70">
        <f t="shared" si="7"/>
        <v>0</v>
      </c>
      <c r="N70">
        <f t="shared" si="8"/>
        <v>0</v>
      </c>
      <c r="O70">
        <f t="shared" si="9"/>
        <v>0</v>
      </c>
      <c r="P70">
        <f t="shared" si="10"/>
        <v>1</v>
      </c>
      <c r="Q70" s="16"/>
    </row>
    <row r="71" spans="1:17" ht="15.75" x14ac:dyDescent="0.25">
      <c r="A71" s="45">
        <v>57</v>
      </c>
      <c r="B71" s="45" t="s">
        <v>177</v>
      </c>
      <c r="C71" s="46" t="s">
        <v>10</v>
      </c>
      <c r="D71" s="47"/>
      <c r="E71" s="60" t="s">
        <v>10</v>
      </c>
      <c r="F71" s="60"/>
      <c r="G71" s="60"/>
      <c r="H71" s="60"/>
      <c r="I71">
        <f t="shared" si="3"/>
        <v>0</v>
      </c>
      <c r="J71">
        <f t="shared" si="4"/>
        <v>0</v>
      </c>
      <c r="K71">
        <f t="shared" si="5"/>
        <v>0</v>
      </c>
      <c r="L71">
        <f t="shared" si="6"/>
        <v>1</v>
      </c>
      <c r="M71">
        <f t="shared" si="7"/>
        <v>0</v>
      </c>
      <c r="N71">
        <f t="shared" si="8"/>
        <v>0</v>
      </c>
      <c r="O71">
        <f t="shared" si="9"/>
        <v>0</v>
      </c>
      <c r="P71">
        <f t="shared" si="10"/>
        <v>0</v>
      </c>
      <c r="Q71" s="16"/>
    </row>
    <row r="72" spans="1:17" ht="15.75" x14ac:dyDescent="0.25">
      <c r="A72" s="45">
        <v>58</v>
      </c>
      <c r="B72" s="45" t="s">
        <v>179</v>
      </c>
      <c r="C72" s="46"/>
      <c r="D72" s="47"/>
      <c r="E72" s="60" t="s">
        <v>10</v>
      </c>
      <c r="F72" s="60"/>
      <c r="G72" s="60"/>
      <c r="H72" s="60"/>
      <c r="I72">
        <f t="shared" si="3"/>
        <v>0</v>
      </c>
      <c r="J72">
        <f t="shared" si="4"/>
        <v>0</v>
      </c>
      <c r="K72">
        <f t="shared" si="5"/>
        <v>0</v>
      </c>
      <c r="L72">
        <f t="shared" si="6"/>
        <v>0</v>
      </c>
      <c r="M72">
        <f t="shared" si="7"/>
        <v>0</v>
      </c>
      <c r="N72">
        <f t="shared" si="8"/>
        <v>0</v>
      </c>
      <c r="O72">
        <f t="shared" si="9"/>
        <v>0</v>
      </c>
      <c r="P72">
        <f t="shared" si="10"/>
        <v>1</v>
      </c>
      <c r="Q72" s="16"/>
    </row>
    <row r="73" spans="1:17" ht="15.75" x14ac:dyDescent="0.25">
      <c r="A73" s="45">
        <v>59</v>
      </c>
      <c r="B73" s="45" t="s">
        <v>180</v>
      </c>
      <c r="C73" s="46"/>
      <c r="D73" s="47"/>
      <c r="E73" s="60" t="s">
        <v>10</v>
      </c>
      <c r="F73" s="60"/>
      <c r="G73" s="60"/>
      <c r="H73" s="60"/>
      <c r="I73">
        <f t="shared" si="3"/>
        <v>0</v>
      </c>
      <c r="J73">
        <f t="shared" si="4"/>
        <v>0</v>
      </c>
      <c r="K73">
        <f t="shared" si="5"/>
        <v>0</v>
      </c>
      <c r="L73">
        <f t="shared" si="6"/>
        <v>0</v>
      </c>
      <c r="M73">
        <f t="shared" si="7"/>
        <v>0</v>
      </c>
      <c r="N73">
        <f t="shared" si="8"/>
        <v>0</v>
      </c>
      <c r="O73">
        <f t="shared" si="9"/>
        <v>0</v>
      </c>
      <c r="P73">
        <f t="shared" si="10"/>
        <v>1</v>
      </c>
      <c r="Q73" s="16"/>
    </row>
    <row r="74" spans="1:17" ht="15.75" x14ac:dyDescent="0.25">
      <c r="A74" s="45">
        <v>60</v>
      </c>
      <c r="B74" s="45" t="s">
        <v>184</v>
      </c>
      <c r="C74" s="46"/>
      <c r="D74" s="47"/>
      <c r="E74" s="60" t="s">
        <v>10</v>
      </c>
      <c r="F74" s="60"/>
      <c r="G74" s="60"/>
      <c r="H74" s="60"/>
      <c r="I74">
        <f t="shared" si="3"/>
        <v>0</v>
      </c>
      <c r="J74">
        <f t="shared" si="4"/>
        <v>0</v>
      </c>
      <c r="K74">
        <f t="shared" si="5"/>
        <v>0</v>
      </c>
      <c r="L74">
        <f t="shared" si="6"/>
        <v>0</v>
      </c>
      <c r="M74">
        <f t="shared" si="7"/>
        <v>0</v>
      </c>
      <c r="N74">
        <f t="shared" si="8"/>
        <v>0</v>
      </c>
      <c r="O74">
        <f t="shared" si="9"/>
        <v>0</v>
      </c>
      <c r="P74">
        <f t="shared" si="10"/>
        <v>1</v>
      </c>
      <c r="Q74" s="16"/>
    </row>
    <row r="75" spans="1:17" ht="15.75" x14ac:dyDescent="0.25">
      <c r="A75" s="45">
        <v>61</v>
      </c>
      <c r="B75" s="45" t="s">
        <v>185</v>
      </c>
      <c r="C75" s="46"/>
      <c r="D75" s="47"/>
      <c r="E75" s="60" t="s">
        <v>10</v>
      </c>
      <c r="F75" s="60"/>
      <c r="G75" s="60"/>
      <c r="H75" s="60"/>
      <c r="I75">
        <f t="shared" si="3"/>
        <v>0</v>
      </c>
      <c r="J75">
        <f t="shared" si="4"/>
        <v>0</v>
      </c>
      <c r="K75">
        <f t="shared" si="5"/>
        <v>0</v>
      </c>
      <c r="L75">
        <f t="shared" si="6"/>
        <v>0</v>
      </c>
      <c r="M75">
        <f t="shared" si="7"/>
        <v>0</v>
      </c>
      <c r="N75">
        <f t="shared" si="8"/>
        <v>0</v>
      </c>
      <c r="O75">
        <f t="shared" si="9"/>
        <v>0</v>
      </c>
      <c r="P75">
        <f t="shared" si="10"/>
        <v>1</v>
      </c>
      <c r="Q75" s="16"/>
    </row>
    <row r="76" spans="1:17" ht="15.75" x14ac:dyDescent="0.25">
      <c r="A76" s="45">
        <v>62</v>
      </c>
      <c r="B76" s="45" t="s">
        <v>186</v>
      </c>
      <c r="C76" s="46"/>
      <c r="D76" s="47" t="s">
        <v>10</v>
      </c>
      <c r="E76" s="60" t="s">
        <v>10</v>
      </c>
      <c r="F76" s="60"/>
      <c r="G76" s="60"/>
      <c r="H76" s="60"/>
      <c r="I76">
        <f t="shared" si="3"/>
        <v>0</v>
      </c>
      <c r="J76">
        <f t="shared" si="4"/>
        <v>0</v>
      </c>
      <c r="K76">
        <f t="shared" si="5"/>
        <v>0</v>
      </c>
      <c r="L76">
        <f t="shared" si="6"/>
        <v>0</v>
      </c>
      <c r="M76">
        <f t="shared" si="7"/>
        <v>0</v>
      </c>
      <c r="N76">
        <f t="shared" si="8"/>
        <v>0</v>
      </c>
      <c r="O76">
        <f t="shared" si="9"/>
        <v>0</v>
      </c>
      <c r="P76">
        <f t="shared" si="10"/>
        <v>1</v>
      </c>
      <c r="Q76" s="16"/>
    </row>
    <row r="77" spans="1:17" ht="15.75" x14ac:dyDescent="0.25">
      <c r="A77" s="45">
        <v>63</v>
      </c>
      <c r="B77" s="45" t="s">
        <v>187</v>
      </c>
      <c r="C77" s="46"/>
      <c r="D77" s="47" t="s">
        <v>10</v>
      </c>
      <c r="E77" s="60" t="s">
        <v>10</v>
      </c>
      <c r="F77" s="60"/>
      <c r="G77" s="60"/>
      <c r="H77" s="60"/>
      <c r="I77">
        <f t="shared" si="3"/>
        <v>0</v>
      </c>
      <c r="J77">
        <f t="shared" si="4"/>
        <v>0</v>
      </c>
      <c r="K77">
        <f t="shared" si="5"/>
        <v>0</v>
      </c>
      <c r="L77">
        <f t="shared" si="6"/>
        <v>0</v>
      </c>
      <c r="M77">
        <f t="shared" si="7"/>
        <v>0</v>
      </c>
      <c r="N77">
        <f t="shared" si="8"/>
        <v>0</v>
      </c>
      <c r="O77">
        <f t="shared" si="9"/>
        <v>0</v>
      </c>
      <c r="P77">
        <f t="shared" si="10"/>
        <v>1</v>
      </c>
      <c r="Q77" s="16"/>
    </row>
    <row r="78" spans="1:17" ht="15.75" x14ac:dyDescent="0.25">
      <c r="A78" s="45">
        <v>64</v>
      </c>
      <c r="B78" s="45" t="s">
        <v>188</v>
      </c>
      <c r="C78" s="46"/>
      <c r="D78" s="47" t="s">
        <v>10</v>
      </c>
      <c r="E78" s="60" t="s">
        <v>10</v>
      </c>
      <c r="F78" s="60"/>
      <c r="G78" s="60"/>
      <c r="H78" s="60"/>
      <c r="I78">
        <f t="shared" si="3"/>
        <v>0</v>
      </c>
      <c r="J78">
        <f t="shared" si="4"/>
        <v>0</v>
      </c>
      <c r="K78">
        <f t="shared" si="5"/>
        <v>0</v>
      </c>
      <c r="L78">
        <f t="shared" si="6"/>
        <v>0</v>
      </c>
      <c r="M78">
        <f t="shared" si="7"/>
        <v>0</v>
      </c>
      <c r="N78">
        <f t="shared" si="8"/>
        <v>0</v>
      </c>
      <c r="O78">
        <f t="shared" si="9"/>
        <v>0</v>
      </c>
      <c r="P78">
        <f t="shared" si="10"/>
        <v>1</v>
      </c>
      <c r="Q78" s="16"/>
    </row>
    <row r="79" spans="1:17" ht="15.75" x14ac:dyDescent="0.25">
      <c r="A79" s="45">
        <v>65</v>
      </c>
      <c r="B79" s="45" t="s">
        <v>189</v>
      </c>
      <c r="C79" s="46"/>
      <c r="D79" s="47" t="s">
        <v>10</v>
      </c>
      <c r="E79" s="60" t="s">
        <v>10</v>
      </c>
      <c r="F79" s="60"/>
      <c r="G79" s="60"/>
      <c r="H79" s="60"/>
      <c r="I79">
        <f t="shared" si="3"/>
        <v>0</v>
      </c>
      <c r="J79">
        <f t="shared" si="4"/>
        <v>0</v>
      </c>
      <c r="K79">
        <f t="shared" si="5"/>
        <v>0</v>
      </c>
      <c r="L79">
        <f t="shared" si="6"/>
        <v>0</v>
      </c>
      <c r="M79">
        <f t="shared" si="7"/>
        <v>0</v>
      </c>
      <c r="N79">
        <f t="shared" si="8"/>
        <v>0</v>
      </c>
      <c r="O79">
        <f t="shared" si="9"/>
        <v>0</v>
      </c>
      <c r="P79">
        <f t="shared" si="10"/>
        <v>1</v>
      </c>
      <c r="Q79" s="16"/>
    </row>
    <row r="80" spans="1:17" ht="15.75" x14ac:dyDescent="0.25">
      <c r="A80" s="45">
        <v>66</v>
      </c>
      <c r="B80" s="45" t="s">
        <v>194</v>
      </c>
      <c r="C80" s="46"/>
      <c r="D80" s="47"/>
      <c r="E80" s="60" t="s">
        <v>10</v>
      </c>
      <c r="F80" s="60"/>
      <c r="G80" s="60"/>
      <c r="H80" s="60"/>
      <c r="I80">
        <f t="shared" ref="I80:I143" si="11">IF(AND(COUNTIF(F80,"Y"),COUNTIF(C80,"Y")), 1, 0)</f>
        <v>0</v>
      </c>
      <c r="J80">
        <f t="shared" ref="J80:J143" si="12">IF(AND(COUNTIF(G80,"Y"),COUNTIF(C80,"Y")), 1, 0)</f>
        <v>0</v>
      </c>
      <c r="K80">
        <f t="shared" ref="K80:K143" si="13">IF(AND(COUNTIF(H80,"Y"),COUNTIF(C80,"Y")), 1, 0)</f>
        <v>0</v>
      </c>
      <c r="L80">
        <f t="shared" ref="L80:L143" si="14">IF(AND(COUNTIF(E80,"Y"),COUNTIF(C80,"Y")), 1, 0)</f>
        <v>0</v>
      </c>
      <c r="M80">
        <f t="shared" ref="M80:M143" si="15">IF(AND(COUNTIF(F80,"Y"),COUNTIF(C80,"")), 1, 0)</f>
        <v>0</v>
      </c>
      <c r="N80">
        <f t="shared" ref="N80:N143" si="16">IF(AND(COUNTIF(G80,"Y"),COUNTIF(C80,"")), 1, 0)</f>
        <v>0</v>
      </c>
      <c r="O80">
        <f t="shared" ref="O80:O143" si="17">IF(AND(COUNTIF(H80,"Y"),COUNTIF(C80,"")), 1, 0)</f>
        <v>0</v>
      </c>
      <c r="P80">
        <f t="shared" ref="P80:P143" si="18">IF(AND(COUNTIF(E80,"Y"),COUNTIF(C80,"")), 1, 0)</f>
        <v>1</v>
      </c>
      <c r="Q80" s="16"/>
    </row>
    <row r="81" spans="1:17" ht="15.75" x14ac:dyDescent="0.25">
      <c r="A81" s="45">
        <v>67</v>
      </c>
      <c r="B81" s="45" t="s">
        <v>195</v>
      </c>
      <c r="C81" s="46"/>
      <c r="D81" s="47"/>
      <c r="E81" s="60" t="s">
        <v>10</v>
      </c>
      <c r="F81" s="60"/>
      <c r="G81" s="60"/>
      <c r="H81" s="60"/>
      <c r="I81">
        <f t="shared" si="11"/>
        <v>0</v>
      </c>
      <c r="J81">
        <f t="shared" si="12"/>
        <v>0</v>
      </c>
      <c r="K81">
        <f t="shared" si="13"/>
        <v>0</v>
      </c>
      <c r="L81">
        <f t="shared" si="14"/>
        <v>0</v>
      </c>
      <c r="M81">
        <f t="shared" si="15"/>
        <v>0</v>
      </c>
      <c r="N81">
        <f t="shared" si="16"/>
        <v>0</v>
      </c>
      <c r="O81">
        <f t="shared" si="17"/>
        <v>0</v>
      </c>
      <c r="P81">
        <f t="shared" si="18"/>
        <v>1</v>
      </c>
      <c r="Q81" s="16"/>
    </row>
    <row r="82" spans="1:17" ht="15.75" x14ac:dyDescent="0.25">
      <c r="A82" s="45">
        <v>68</v>
      </c>
      <c r="B82" s="45" t="s">
        <v>198</v>
      </c>
      <c r="C82" s="46"/>
      <c r="D82" s="47"/>
      <c r="E82" s="60" t="s">
        <v>10</v>
      </c>
      <c r="F82" s="60"/>
      <c r="G82" s="60"/>
      <c r="H82" s="60"/>
      <c r="I82">
        <f t="shared" si="11"/>
        <v>0</v>
      </c>
      <c r="J82">
        <f t="shared" si="12"/>
        <v>0</v>
      </c>
      <c r="K82">
        <f t="shared" si="13"/>
        <v>0</v>
      </c>
      <c r="L82">
        <f t="shared" si="14"/>
        <v>0</v>
      </c>
      <c r="M82">
        <f t="shared" si="15"/>
        <v>0</v>
      </c>
      <c r="N82">
        <f t="shared" si="16"/>
        <v>0</v>
      </c>
      <c r="O82">
        <f t="shared" si="17"/>
        <v>0</v>
      </c>
      <c r="P82">
        <f t="shared" si="18"/>
        <v>1</v>
      </c>
      <c r="Q82" s="16"/>
    </row>
    <row r="83" spans="1:17" ht="15.75" x14ac:dyDescent="0.25">
      <c r="A83" s="45">
        <v>69</v>
      </c>
      <c r="B83" s="45" t="s">
        <v>200</v>
      </c>
      <c r="C83" s="46"/>
      <c r="D83" s="47"/>
      <c r="E83" s="60" t="s">
        <v>10</v>
      </c>
      <c r="F83" s="60"/>
      <c r="G83" s="60"/>
      <c r="H83" s="60"/>
      <c r="I83">
        <f t="shared" si="11"/>
        <v>0</v>
      </c>
      <c r="J83">
        <f t="shared" si="12"/>
        <v>0</v>
      </c>
      <c r="K83">
        <f t="shared" si="13"/>
        <v>0</v>
      </c>
      <c r="L83">
        <f t="shared" si="14"/>
        <v>0</v>
      </c>
      <c r="M83">
        <f t="shared" si="15"/>
        <v>0</v>
      </c>
      <c r="N83">
        <f t="shared" si="16"/>
        <v>0</v>
      </c>
      <c r="O83">
        <f t="shared" si="17"/>
        <v>0</v>
      </c>
      <c r="P83">
        <f t="shared" si="18"/>
        <v>1</v>
      </c>
      <c r="Q83" s="16"/>
    </row>
    <row r="84" spans="1:17" ht="15.75" x14ac:dyDescent="0.25">
      <c r="A84" s="45">
        <v>70</v>
      </c>
      <c r="B84" s="45" t="s">
        <v>201</v>
      </c>
      <c r="C84" s="46"/>
      <c r="D84" s="47"/>
      <c r="E84" s="60" t="s">
        <v>10</v>
      </c>
      <c r="F84" s="60"/>
      <c r="G84" s="60"/>
      <c r="H84" s="60"/>
      <c r="I84">
        <f t="shared" si="11"/>
        <v>0</v>
      </c>
      <c r="J84">
        <f t="shared" si="12"/>
        <v>0</v>
      </c>
      <c r="K84">
        <f t="shared" si="13"/>
        <v>0</v>
      </c>
      <c r="L84">
        <f t="shared" si="14"/>
        <v>0</v>
      </c>
      <c r="M84">
        <f t="shared" si="15"/>
        <v>0</v>
      </c>
      <c r="N84">
        <f t="shared" si="16"/>
        <v>0</v>
      </c>
      <c r="O84">
        <f t="shared" si="17"/>
        <v>0</v>
      </c>
      <c r="P84">
        <f t="shared" si="18"/>
        <v>1</v>
      </c>
      <c r="Q84" s="16"/>
    </row>
    <row r="85" spans="1:17" ht="15.75" x14ac:dyDescent="0.25">
      <c r="A85" s="45">
        <v>71</v>
      </c>
      <c r="B85" s="45" t="s">
        <v>204</v>
      </c>
      <c r="C85" s="46"/>
      <c r="D85" s="47"/>
      <c r="E85" s="60" t="s">
        <v>10</v>
      </c>
      <c r="F85" s="60"/>
      <c r="G85" s="60"/>
      <c r="H85" s="60"/>
      <c r="I85">
        <f t="shared" si="11"/>
        <v>0</v>
      </c>
      <c r="J85">
        <f t="shared" si="12"/>
        <v>0</v>
      </c>
      <c r="K85">
        <f t="shared" si="13"/>
        <v>0</v>
      </c>
      <c r="L85">
        <f t="shared" si="14"/>
        <v>0</v>
      </c>
      <c r="M85">
        <f t="shared" si="15"/>
        <v>0</v>
      </c>
      <c r="N85">
        <f t="shared" si="16"/>
        <v>0</v>
      </c>
      <c r="O85">
        <f t="shared" si="17"/>
        <v>0</v>
      </c>
      <c r="P85">
        <f t="shared" si="18"/>
        <v>1</v>
      </c>
      <c r="Q85" s="16"/>
    </row>
    <row r="86" spans="1:17" ht="15.75" x14ac:dyDescent="0.25">
      <c r="A86" s="45">
        <v>72</v>
      </c>
      <c r="B86" s="45" t="s">
        <v>206</v>
      </c>
      <c r="C86" s="46" t="s">
        <v>10</v>
      </c>
      <c r="D86" s="47"/>
      <c r="E86" s="60" t="s">
        <v>10</v>
      </c>
      <c r="F86" s="60"/>
      <c r="G86" s="60"/>
      <c r="H86" s="60"/>
      <c r="I86">
        <f t="shared" si="11"/>
        <v>0</v>
      </c>
      <c r="J86">
        <f t="shared" si="12"/>
        <v>0</v>
      </c>
      <c r="K86">
        <f t="shared" si="13"/>
        <v>0</v>
      </c>
      <c r="L86">
        <f t="shared" si="14"/>
        <v>1</v>
      </c>
      <c r="M86">
        <f t="shared" si="15"/>
        <v>0</v>
      </c>
      <c r="N86">
        <f t="shared" si="16"/>
        <v>0</v>
      </c>
      <c r="O86">
        <f t="shared" si="17"/>
        <v>0</v>
      </c>
      <c r="P86">
        <f t="shared" si="18"/>
        <v>0</v>
      </c>
      <c r="Q86" s="16"/>
    </row>
    <row r="87" spans="1:17" ht="15.75" x14ac:dyDescent="0.25">
      <c r="A87" s="45">
        <v>73</v>
      </c>
      <c r="B87" s="45" t="s">
        <v>211</v>
      </c>
      <c r="C87" s="46"/>
      <c r="D87" s="47"/>
      <c r="E87" s="60" t="s">
        <v>10</v>
      </c>
      <c r="F87" s="60"/>
      <c r="G87" s="60"/>
      <c r="H87" s="60"/>
      <c r="I87">
        <f t="shared" si="11"/>
        <v>0</v>
      </c>
      <c r="J87">
        <f t="shared" si="12"/>
        <v>0</v>
      </c>
      <c r="K87">
        <f t="shared" si="13"/>
        <v>0</v>
      </c>
      <c r="L87">
        <f t="shared" si="14"/>
        <v>0</v>
      </c>
      <c r="M87">
        <f t="shared" si="15"/>
        <v>0</v>
      </c>
      <c r="N87">
        <f t="shared" si="16"/>
        <v>0</v>
      </c>
      <c r="O87">
        <f t="shared" si="17"/>
        <v>0</v>
      </c>
      <c r="P87">
        <f t="shared" si="18"/>
        <v>1</v>
      </c>
      <c r="Q87" s="16"/>
    </row>
    <row r="88" spans="1:17" ht="15.75" x14ac:dyDescent="0.25">
      <c r="A88" s="45">
        <v>74</v>
      </c>
      <c r="B88" s="45" t="s">
        <v>212</v>
      </c>
      <c r="C88" s="46"/>
      <c r="D88" s="47"/>
      <c r="E88" s="60" t="s">
        <v>10</v>
      </c>
      <c r="F88" s="60"/>
      <c r="G88" s="60"/>
      <c r="H88" s="60"/>
      <c r="I88">
        <f t="shared" si="11"/>
        <v>0</v>
      </c>
      <c r="J88">
        <f t="shared" si="12"/>
        <v>0</v>
      </c>
      <c r="K88">
        <f t="shared" si="13"/>
        <v>0</v>
      </c>
      <c r="L88">
        <f t="shared" si="14"/>
        <v>0</v>
      </c>
      <c r="M88">
        <f t="shared" si="15"/>
        <v>0</v>
      </c>
      <c r="N88">
        <f t="shared" si="16"/>
        <v>0</v>
      </c>
      <c r="O88">
        <f t="shared" si="17"/>
        <v>0</v>
      </c>
      <c r="P88">
        <f t="shared" si="18"/>
        <v>1</v>
      </c>
      <c r="Q88" s="16"/>
    </row>
    <row r="89" spans="1:17" ht="15.75" x14ac:dyDescent="0.25">
      <c r="A89" s="45">
        <v>75</v>
      </c>
      <c r="B89" s="45" t="s">
        <v>217</v>
      </c>
      <c r="C89" s="46"/>
      <c r="D89" s="47"/>
      <c r="E89" s="60" t="s">
        <v>10</v>
      </c>
      <c r="F89" s="60"/>
      <c r="G89" s="60"/>
      <c r="H89" s="60"/>
      <c r="I89">
        <f t="shared" si="11"/>
        <v>0</v>
      </c>
      <c r="J89">
        <f t="shared" si="12"/>
        <v>0</v>
      </c>
      <c r="K89">
        <f t="shared" si="13"/>
        <v>0</v>
      </c>
      <c r="L89">
        <f t="shared" si="14"/>
        <v>0</v>
      </c>
      <c r="M89">
        <f t="shared" si="15"/>
        <v>0</v>
      </c>
      <c r="N89">
        <f t="shared" si="16"/>
        <v>0</v>
      </c>
      <c r="O89">
        <f t="shared" si="17"/>
        <v>0</v>
      </c>
      <c r="P89">
        <f t="shared" si="18"/>
        <v>1</v>
      </c>
      <c r="Q89" s="16"/>
    </row>
    <row r="90" spans="1:17" ht="15.75" x14ac:dyDescent="0.25">
      <c r="A90" s="45">
        <v>76</v>
      </c>
      <c r="B90" s="51" t="s">
        <v>218</v>
      </c>
      <c r="C90" s="46"/>
      <c r="D90" s="47"/>
      <c r="E90" s="60" t="s">
        <v>10</v>
      </c>
      <c r="F90" s="60"/>
      <c r="G90" s="60"/>
      <c r="H90" s="60"/>
      <c r="I90">
        <f t="shared" si="11"/>
        <v>0</v>
      </c>
      <c r="J90">
        <f t="shared" si="12"/>
        <v>0</v>
      </c>
      <c r="K90">
        <f t="shared" si="13"/>
        <v>0</v>
      </c>
      <c r="L90">
        <f t="shared" si="14"/>
        <v>0</v>
      </c>
      <c r="M90">
        <f t="shared" si="15"/>
        <v>0</v>
      </c>
      <c r="N90">
        <f t="shared" si="16"/>
        <v>0</v>
      </c>
      <c r="O90">
        <f t="shared" si="17"/>
        <v>0</v>
      </c>
      <c r="P90">
        <f t="shared" si="18"/>
        <v>1</v>
      </c>
      <c r="Q90" s="16"/>
    </row>
    <row r="91" spans="1:17" ht="15.75" x14ac:dyDescent="0.25">
      <c r="A91" s="45">
        <v>77</v>
      </c>
      <c r="B91" s="51" t="s">
        <v>221</v>
      </c>
      <c r="C91" s="46"/>
      <c r="D91" s="47"/>
      <c r="E91" s="60" t="s">
        <v>10</v>
      </c>
      <c r="F91" s="60"/>
      <c r="G91" s="60"/>
      <c r="H91" s="60"/>
      <c r="I91">
        <f t="shared" si="11"/>
        <v>0</v>
      </c>
      <c r="J91">
        <f t="shared" si="12"/>
        <v>0</v>
      </c>
      <c r="K91">
        <f t="shared" si="13"/>
        <v>0</v>
      </c>
      <c r="L91">
        <f t="shared" si="14"/>
        <v>0</v>
      </c>
      <c r="M91">
        <f t="shared" si="15"/>
        <v>0</v>
      </c>
      <c r="N91">
        <f t="shared" si="16"/>
        <v>0</v>
      </c>
      <c r="O91">
        <f t="shared" si="17"/>
        <v>0</v>
      </c>
      <c r="P91">
        <f t="shared" si="18"/>
        <v>1</v>
      </c>
      <c r="Q91" s="16"/>
    </row>
    <row r="92" spans="1:17" ht="15.75" x14ac:dyDescent="0.25">
      <c r="A92" s="45">
        <v>78</v>
      </c>
      <c r="B92" s="45" t="s">
        <v>222</v>
      </c>
      <c r="C92" s="46"/>
      <c r="D92" s="47"/>
      <c r="E92" s="60" t="s">
        <v>10</v>
      </c>
      <c r="F92" s="60"/>
      <c r="G92" s="60"/>
      <c r="H92" s="60"/>
      <c r="I92">
        <f t="shared" si="11"/>
        <v>0</v>
      </c>
      <c r="J92">
        <f t="shared" si="12"/>
        <v>0</v>
      </c>
      <c r="K92">
        <f t="shared" si="13"/>
        <v>0</v>
      </c>
      <c r="L92">
        <f t="shared" si="14"/>
        <v>0</v>
      </c>
      <c r="M92">
        <f t="shared" si="15"/>
        <v>0</v>
      </c>
      <c r="N92">
        <f t="shared" si="16"/>
        <v>0</v>
      </c>
      <c r="O92">
        <f t="shared" si="17"/>
        <v>0</v>
      </c>
      <c r="P92">
        <f t="shared" si="18"/>
        <v>1</v>
      </c>
      <c r="Q92" s="16"/>
    </row>
    <row r="93" spans="1:17" ht="15.75" x14ac:dyDescent="0.25">
      <c r="A93" s="45">
        <v>79</v>
      </c>
      <c r="B93" s="45" t="s">
        <v>226</v>
      </c>
      <c r="C93" s="46"/>
      <c r="D93" s="47"/>
      <c r="E93" s="60" t="s">
        <v>10</v>
      </c>
      <c r="F93" s="60"/>
      <c r="G93" s="60"/>
      <c r="H93" s="60"/>
      <c r="I93">
        <f t="shared" si="11"/>
        <v>0</v>
      </c>
      <c r="J93">
        <f t="shared" si="12"/>
        <v>0</v>
      </c>
      <c r="K93">
        <f t="shared" si="13"/>
        <v>0</v>
      </c>
      <c r="L93">
        <f t="shared" si="14"/>
        <v>0</v>
      </c>
      <c r="M93">
        <f t="shared" si="15"/>
        <v>0</v>
      </c>
      <c r="N93">
        <f t="shared" si="16"/>
        <v>0</v>
      </c>
      <c r="O93">
        <f t="shared" si="17"/>
        <v>0</v>
      </c>
      <c r="P93">
        <f t="shared" si="18"/>
        <v>1</v>
      </c>
      <c r="Q93" s="16"/>
    </row>
    <row r="94" spans="1:17" ht="15.75" x14ac:dyDescent="0.25">
      <c r="A94" s="45">
        <v>80</v>
      </c>
      <c r="B94" s="45" t="s">
        <v>227</v>
      </c>
      <c r="C94" s="46"/>
      <c r="D94" s="47" t="s">
        <v>10</v>
      </c>
      <c r="E94" s="60" t="s">
        <v>10</v>
      </c>
      <c r="F94" s="60"/>
      <c r="G94" s="60"/>
      <c r="H94" s="60"/>
      <c r="I94">
        <f t="shared" si="11"/>
        <v>0</v>
      </c>
      <c r="J94">
        <f t="shared" si="12"/>
        <v>0</v>
      </c>
      <c r="K94">
        <f t="shared" si="13"/>
        <v>0</v>
      </c>
      <c r="L94">
        <f t="shared" si="14"/>
        <v>0</v>
      </c>
      <c r="M94">
        <f t="shared" si="15"/>
        <v>0</v>
      </c>
      <c r="N94">
        <f t="shared" si="16"/>
        <v>0</v>
      </c>
      <c r="O94">
        <f t="shared" si="17"/>
        <v>0</v>
      </c>
      <c r="P94">
        <f t="shared" si="18"/>
        <v>1</v>
      </c>
      <c r="Q94" s="16"/>
    </row>
    <row r="95" spans="1:17" ht="15.75" x14ac:dyDescent="0.25">
      <c r="A95" s="45">
        <v>81</v>
      </c>
      <c r="B95" s="45" t="s">
        <v>228</v>
      </c>
      <c r="C95" s="46"/>
      <c r="D95" s="47"/>
      <c r="E95" s="60" t="s">
        <v>10</v>
      </c>
      <c r="F95" s="60"/>
      <c r="G95" s="60"/>
      <c r="H95" s="60"/>
      <c r="I95">
        <f t="shared" si="11"/>
        <v>0</v>
      </c>
      <c r="J95">
        <f t="shared" si="12"/>
        <v>0</v>
      </c>
      <c r="K95">
        <f t="shared" si="13"/>
        <v>0</v>
      </c>
      <c r="L95">
        <f t="shared" si="14"/>
        <v>0</v>
      </c>
      <c r="M95">
        <f t="shared" si="15"/>
        <v>0</v>
      </c>
      <c r="N95">
        <f t="shared" si="16"/>
        <v>0</v>
      </c>
      <c r="O95">
        <f t="shared" si="17"/>
        <v>0</v>
      </c>
      <c r="P95">
        <f t="shared" si="18"/>
        <v>1</v>
      </c>
      <c r="Q95" s="16"/>
    </row>
    <row r="96" spans="1:17" ht="15.75" x14ac:dyDescent="0.25">
      <c r="A96" s="45">
        <v>82</v>
      </c>
      <c r="B96" s="45" t="s">
        <v>229</v>
      </c>
      <c r="C96" s="46" t="s">
        <v>10</v>
      </c>
      <c r="D96" s="47"/>
      <c r="E96" s="60" t="s">
        <v>10</v>
      </c>
      <c r="F96" s="60"/>
      <c r="G96" s="60"/>
      <c r="H96" s="60"/>
      <c r="I96">
        <f t="shared" si="11"/>
        <v>0</v>
      </c>
      <c r="J96">
        <f t="shared" si="12"/>
        <v>0</v>
      </c>
      <c r="K96">
        <f t="shared" si="13"/>
        <v>0</v>
      </c>
      <c r="L96">
        <f t="shared" si="14"/>
        <v>1</v>
      </c>
      <c r="M96">
        <f t="shared" si="15"/>
        <v>0</v>
      </c>
      <c r="N96">
        <f t="shared" si="16"/>
        <v>0</v>
      </c>
      <c r="O96">
        <f t="shared" si="17"/>
        <v>0</v>
      </c>
      <c r="P96">
        <f t="shared" si="18"/>
        <v>0</v>
      </c>
      <c r="Q96" s="16"/>
    </row>
    <row r="97" spans="1:17" ht="15.75" x14ac:dyDescent="0.25">
      <c r="A97" s="45">
        <v>83</v>
      </c>
      <c r="B97" s="45" t="s">
        <v>230</v>
      </c>
      <c r="C97" s="46" t="s">
        <v>10</v>
      </c>
      <c r="D97" s="47"/>
      <c r="E97" s="60" t="s">
        <v>10</v>
      </c>
      <c r="F97" s="60"/>
      <c r="G97" s="60"/>
      <c r="H97" s="60"/>
      <c r="I97">
        <f t="shared" si="11"/>
        <v>0</v>
      </c>
      <c r="J97">
        <f t="shared" si="12"/>
        <v>0</v>
      </c>
      <c r="K97">
        <f t="shared" si="13"/>
        <v>0</v>
      </c>
      <c r="L97">
        <f t="shared" si="14"/>
        <v>1</v>
      </c>
      <c r="M97">
        <f t="shared" si="15"/>
        <v>0</v>
      </c>
      <c r="N97">
        <f t="shared" si="16"/>
        <v>0</v>
      </c>
      <c r="O97">
        <f t="shared" si="17"/>
        <v>0</v>
      </c>
      <c r="P97">
        <f t="shared" si="18"/>
        <v>0</v>
      </c>
      <c r="Q97" s="16"/>
    </row>
    <row r="98" spans="1:17" ht="15.75" x14ac:dyDescent="0.25">
      <c r="A98" s="45">
        <v>84</v>
      </c>
      <c r="B98" s="45" t="s">
        <v>233</v>
      </c>
      <c r="C98" s="46" t="s">
        <v>10</v>
      </c>
      <c r="D98" s="47"/>
      <c r="E98" s="60" t="s">
        <v>10</v>
      </c>
      <c r="F98" s="60"/>
      <c r="G98" s="60"/>
      <c r="H98" s="60"/>
      <c r="I98">
        <f t="shared" si="11"/>
        <v>0</v>
      </c>
      <c r="J98">
        <f t="shared" si="12"/>
        <v>0</v>
      </c>
      <c r="K98">
        <f t="shared" si="13"/>
        <v>0</v>
      </c>
      <c r="L98">
        <f t="shared" si="14"/>
        <v>1</v>
      </c>
      <c r="M98">
        <f t="shared" si="15"/>
        <v>0</v>
      </c>
      <c r="N98">
        <f t="shared" si="16"/>
        <v>0</v>
      </c>
      <c r="O98">
        <f t="shared" si="17"/>
        <v>0</v>
      </c>
      <c r="P98">
        <f t="shared" si="18"/>
        <v>0</v>
      </c>
      <c r="Q98" s="16"/>
    </row>
    <row r="99" spans="1:17" ht="15.75" x14ac:dyDescent="0.25">
      <c r="A99" s="45">
        <v>85</v>
      </c>
      <c r="B99" s="45" t="s">
        <v>235</v>
      </c>
      <c r="C99" s="46" t="s">
        <v>10</v>
      </c>
      <c r="D99" s="47"/>
      <c r="E99" s="60" t="s">
        <v>10</v>
      </c>
      <c r="F99" s="60"/>
      <c r="G99" s="60"/>
      <c r="H99" s="60"/>
      <c r="I99">
        <f t="shared" si="11"/>
        <v>0</v>
      </c>
      <c r="J99">
        <f t="shared" si="12"/>
        <v>0</v>
      </c>
      <c r="K99">
        <f t="shared" si="13"/>
        <v>0</v>
      </c>
      <c r="L99">
        <f t="shared" si="14"/>
        <v>1</v>
      </c>
      <c r="M99">
        <f t="shared" si="15"/>
        <v>0</v>
      </c>
      <c r="N99">
        <f t="shared" si="16"/>
        <v>0</v>
      </c>
      <c r="O99">
        <f t="shared" si="17"/>
        <v>0</v>
      </c>
      <c r="P99">
        <f t="shared" si="18"/>
        <v>0</v>
      </c>
      <c r="Q99" s="16"/>
    </row>
    <row r="100" spans="1:17" ht="15.75" x14ac:dyDescent="0.25">
      <c r="A100" s="45">
        <v>86</v>
      </c>
      <c r="B100" s="45" t="s">
        <v>239</v>
      </c>
      <c r="C100" s="46"/>
      <c r="D100" s="47" t="s">
        <v>10</v>
      </c>
      <c r="E100" s="60" t="s">
        <v>10</v>
      </c>
      <c r="F100" s="60"/>
      <c r="G100" s="60"/>
      <c r="H100" s="60"/>
      <c r="I100">
        <f t="shared" si="11"/>
        <v>0</v>
      </c>
      <c r="J100">
        <f t="shared" si="12"/>
        <v>0</v>
      </c>
      <c r="K100">
        <f t="shared" si="13"/>
        <v>0</v>
      </c>
      <c r="L100">
        <f t="shared" si="14"/>
        <v>0</v>
      </c>
      <c r="M100">
        <f t="shared" si="15"/>
        <v>0</v>
      </c>
      <c r="N100">
        <f t="shared" si="16"/>
        <v>0</v>
      </c>
      <c r="O100">
        <f t="shared" si="17"/>
        <v>0</v>
      </c>
      <c r="P100">
        <f t="shared" si="18"/>
        <v>1</v>
      </c>
      <c r="Q100" s="16"/>
    </row>
    <row r="101" spans="1:17" ht="15.75" x14ac:dyDescent="0.25">
      <c r="A101" s="45">
        <v>87</v>
      </c>
      <c r="B101" s="45" t="s">
        <v>240</v>
      </c>
      <c r="C101" s="46"/>
      <c r="D101" s="47"/>
      <c r="E101" s="60" t="s">
        <v>10</v>
      </c>
      <c r="F101" s="60"/>
      <c r="G101" s="60"/>
      <c r="H101" s="60"/>
      <c r="I101">
        <f t="shared" si="11"/>
        <v>0</v>
      </c>
      <c r="J101">
        <f t="shared" si="12"/>
        <v>0</v>
      </c>
      <c r="K101">
        <f t="shared" si="13"/>
        <v>0</v>
      </c>
      <c r="L101">
        <f t="shared" si="14"/>
        <v>0</v>
      </c>
      <c r="M101">
        <f t="shared" si="15"/>
        <v>0</v>
      </c>
      <c r="N101">
        <f t="shared" si="16"/>
        <v>0</v>
      </c>
      <c r="O101">
        <f t="shared" si="17"/>
        <v>0</v>
      </c>
      <c r="P101">
        <f t="shared" si="18"/>
        <v>1</v>
      </c>
      <c r="Q101" s="16"/>
    </row>
    <row r="102" spans="1:17" ht="15.75" x14ac:dyDescent="0.25">
      <c r="A102" s="45">
        <v>88</v>
      </c>
      <c r="B102" s="45" t="s">
        <v>243</v>
      </c>
      <c r="C102" s="46"/>
      <c r="D102" s="47"/>
      <c r="E102" s="60" t="s">
        <v>10</v>
      </c>
      <c r="F102" s="60"/>
      <c r="G102" s="60"/>
      <c r="H102" s="60"/>
      <c r="I102">
        <f t="shared" si="11"/>
        <v>0</v>
      </c>
      <c r="J102">
        <f t="shared" si="12"/>
        <v>0</v>
      </c>
      <c r="K102">
        <f t="shared" si="13"/>
        <v>0</v>
      </c>
      <c r="L102">
        <f t="shared" si="14"/>
        <v>0</v>
      </c>
      <c r="M102">
        <f t="shared" si="15"/>
        <v>0</v>
      </c>
      <c r="N102">
        <f t="shared" si="16"/>
        <v>0</v>
      </c>
      <c r="O102">
        <f t="shared" si="17"/>
        <v>0</v>
      </c>
      <c r="P102">
        <f t="shared" si="18"/>
        <v>1</v>
      </c>
      <c r="Q102" s="16"/>
    </row>
    <row r="103" spans="1:17" ht="15.75" x14ac:dyDescent="0.25">
      <c r="A103" s="45">
        <v>89</v>
      </c>
      <c r="B103" s="45" t="s">
        <v>244</v>
      </c>
      <c r="C103" s="46"/>
      <c r="D103" s="47"/>
      <c r="E103" s="60" t="s">
        <v>10</v>
      </c>
      <c r="F103" s="60"/>
      <c r="G103" s="60"/>
      <c r="H103" s="60"/>
      <c r="I103">
        <f t="shared" si="11"/>
        <v>0</v>
      </c>
      <c r="J103">
        <f t="shared" si="12"/>
        <v>0</v>
      </c>
      <c r="K103">
        <f t="shared" si="13"/>
        <v>0</v>
      </c>
      <c r="L103">
        <f t="shared" si="14"/>
        <v>0</v>
      </c>
      <c r="M103">
        <f t="shared" si="15"/>
        <v>0</v>
      </c>
      <c r="N103">
        <f t="shared" si="16"/>
        <v>0</v>
      </c>
      <c r="O103">
        <f t="shared" si="17"/>
        <v>0</v>
      </c>
      <c r="P103">
        <f t="shared" si="18"/>
        <v>1</v>
      </c>
      <c r="Q103" s="16"/>
    </row>
    <row r="104" spans="1:17" ht="15.75" x14ac:dyDescent="0.25">
      <c r="A104" s="45">
        <v>90</v>
      </c>
      <c r="B104" s="45" t="s">
        <v>245</v>
      </c>
      <c r="C104" s="46"/>
      <c r="D104" s="47"/>
      <c r="E104" s="60" t="s">
        <v>10</v>
      </c>
      <c r="F104" s="60"/>
      <c r="G104" s="60"/>
      <c r="H104" s="60"/>
      <c r="I104">
        <f t="shared" si="11"/>
        <v>0</v>
      </c>
      <c r="J104">
        <f t="shared" si="12"/>
        <v>0</v>
      </c>
      <c r="K104">
        <f t="shared" si="13"/>
        <v>0</v>
      </c>
      <c r="L104">
        <f t="shared" si="14"/>
        <v>0</v>
      </c>
      <c r="M104">
        <f t="shared" si="15"/>
        <v>0</v>
      </c>
      <c r="N104">
        <f t="shared" si="16"/>
        <v>0</v>
      </c>
      <c r="O104">
        <f t="shared" si="17"/>
        <v>0</v>
      </c>
      <c r="P104">
        <f t="shared" si="18"/>
        <v>1</v>
      </c>
      <c r="Q104" s="16"/>
    </row>
    <row r="105" spans="1:17" ht="15.75" x14ac:dyDescent="0.25">
      <c r="A105" s="45">
        <v>91</v>
      </c>
      <c r="B105" s="45" t="s">
        <v>247</v>
      </c>
      <c r="C105" s="46"/>
      <c r="D105" s="47"/>
      <c r="E105" s="60" t="s">
        <v>10</v>
      </c>
      <c r="F105" s="60"/>
      <c r="G105" s="60"/>
      <c r="H105" s="60"/>
      <c r="I105">
        <f t="shared" si="11"/>
        <v>0</v>
      </c>
      <c r="J105">
        <f t="shared" si="12"/>
        <v>0</v>
      </c>
      <c r="K105">
        <f t="shared" si="13"/>
        <v>0</v>
      </c>
      <c r="L105">
        <f t="shared" si="14"/>
        <v>0</v>
      </c>
      <c r="M105">
        <f t="shared" si="15"/>
        <v>0</v>
      </c>
      <c r="N105">
        <f t="shared" si="16"/>
        <v>0</v>
      </c>
      <c r="O105">
        <f t="shared" si="17"/>
        <v>0</v>
      </c>
      <c r="P105">
        <f t="shared" si="18"/>
        <v>1</v>
      </c>
      <c r="Q105" s="16"/>
    </row>
    <row r="106" spans="1:17" ht="15.75" x14ac:dyDescent="0.25">
      <c r="A106" s="45">
        <v>92</v>
      </c>
      <c r="B106" s="45" t="s">
        <v>248</v>
      </c>
      <c r="C106" s="46"/>
      <c r="D106" s="47"/>
      <c r="E106" s="60" t="s">
        <v>10</v>
      </c>
      <c r="F106" s="60"/>
      <c r="G106" s="60"/>
      <c r="H106" s="60"/>
      <c r="I106">
        <f t="shared" si="11"/>
        <v>0</v>
      </c>
      <c r="J106">
        <f t="shared" si="12"/>
        <v>0</v>
      </c>
      <c r="K106">
        <f t="shared" si="13"/>
        <v>0</v>
      </c>
      <c r="L106">
        <f t="shared" si="14"/>
        <v>0</v>
      </c>
      <c r="M106">
        <f t="shared" si="15"/>
        <v>0</v>
      </c>
      <c r="N106">
        <f t="shared" si="16"/>
        <v>0</v>
      </c>
      <c r="O106">
        <f t="shared" si="17"/>
        <v>0</v>
      </c>
      <c r="P106">
        <f t="shared" si="18"/>
        <v>1</v>
      </c>
      <c r="Q106" s="16"/>
    </row>
    <row r="107" spans="1:17" ht="15.75" x14ac:dyDescent="0.25">
      <c r="A107" s="45">
        <v>93</v>
      </c>
      <c r="B107" s="45" t="s">
        <v>249</v>
      </c>
      <c r="C107" s="46"/>
      <c r="D107" s="47"/>
      <c r="E107" s="60" t="s">
        <v>10</v>
      </c>
      <c r="F107" s="60"/>
      <c r="G107" s="60"/>
      <c r="H107" s="60"/>
      <c r="I107">
        <f t="shared" si="11"/>
        <v>0</v>
      </c>
      <c r="J107">
        <f t="shared" si="12"/>
        <v>0</v>
      </c>
      <c r="K107">
        <f t="shared" si="13"/>
        <v>0</v>
      </c>
      <c r="L107">
        <f t="shared" si="14"/>
        <v>0</v>
      </c>
      <c r="M107">
        <f t="shared" si="15"/>
        <v>0</v>
      </c>
      <c r="N107">
        <f t="shared" si="16"/>
        <v>0</v>
      </c>
      <c r="O107">
        <f t="shared" si="17"/>
        <v>0</v>
      </c>
      <c r="P107">
        <f t="shared" si="18"/>
        <v>1</v>
      </c>
      <c r="Q107" s="16"/>
    </row>
    <row r="108" spans="1:17" ht="15.75" x14ac:dyDescent="0.25">
      <c r="A108" s="45">
        <v>94</v>
      </c>
      <c r="B108" s="45" t="s">
        <v>250</v>
      </c>
      <c r="C108" s="46"/>
      <c r="D108" s="47" t="s">
        <v>10</v>
      </c>
      <c r="E108" s="60" t="s">
        <v>10</v>
      </c>
      <c r="F108" s="60"/>
      <c r="G108" s="60"/>
      <c r="H108" s="60"/>
      <c r="I108">
        <f t="shared" si="11"/>
        <v>0</v>
      </c>
      <c r="J108">
        <f t="shared" si="12"/>
        <v>0</v>
      </c>
      <c r="K108">
        <f t="shared" si="13"/>
        <v>0</v>
      </c>
      <c r="L108">
        <f t="shared" si="14"/>
        <v>0</v>
      </c>
      <c r="M108">
        <f t="shared" si="15"/>
        <v>0</v>
      </c>
      <c r="N108">
        <f t="shared" si="16"/>
        <v>0</v>
      </c>
      <c r="O108">
        <f t="shared" si="17"/>
        <v>0</v>
      </c>
      <c r="P108">
        <f t="shared" si="18"/>
        <v>1</v>
      </c>
      <c r="Q108" s="16"/>
    </row>
    <row r="109" spans="1:17" ht="15.75" x14ac:dyDescent="0.25">
      <c r="A109" s="45">
        <v>95</v>
      </c>
      <c r="B109" s="45" t="s">
        <v>251</v>
      </c>
      <c r="C109" s="46"/>
      <c r="D109" s="47" t="s">
        <v>10</v>
      </c>
      <c r="E109" s="60" t="s">
        <v>10</v>
      </c>
      <c r="F109" s="60"/>
      <c r="G109" s="60"/>
      <c r="H109" s="60"/>
      <c r="I109">
        <f t="shared" si="11"/>
        <v>0</v>
      </c>
      <c r="J109">
        <f t="shared" si="12"/>
        <v>0</v>
      </c>
      <c r="K109">
        <f t="shared" si="13"/>
        <v>0</v>
      </c>
      <c r="L109">
        <f t="shared" si="14"/>
        <v>0</v>
      </c>
      <c r="M109">
        <f t="shared" si="15"/>
        <v>0</v>
      </c>
      <c r="N109">
        <f t="shared" si="16"/>
        <v>0</v>
      </c>
      <c r="O109">
        <f t="shared" si="17"/>
        <v>0</v>
      </c>
      <c r="P109">
        <f t="shared" si="18"/>
        <v>1</v>
      </c>
      <c r="Q109" s="16"/>
    </row>
    <row r="110" spans="1:17" ht="15.75" x14ac:dyDescent="0.25">
      <c r="A110" s="45">
        <v>96</v>
      </c>
      <c r="B110" s="45" t="s">
        <v>252</v>
      </c>
      <c r="C110" s="46"/>
      <c r="D110" s="47" t="s">
        <v>10</v>
      </c>
      <c r="E110" s="60" t="s">
        <v>10</v>
      </c>
      <c r="F110" s="60"/>
      <c r="G110" s="60"/>
      <c r="H110" s="60"/>
      <c r="I110">
        <f t="shared" si="11"/>
        <v>0</v>
      </c>
      <c r="J110">
        <f t="shared" si="12"/>
        <v>0</v>
      </c>
      <c r="K110">
        <f t="shared" si="13"/>
        <v>0</v>
      </c>
      <c r="L110">
        <f t="shared" si="14"/>
        <v>0</v>
      </c>
      <c r="M110">
        <f t="shared" si="15"/>
        <v>0</v>
      </c>
      <c r="N110">
        <f t="shared" si="16"/>
        <v>0</v>
      </c>
      <c r="O110">
        <f t="shared" si="17"/>
        <v>0</v>
      </c>
      <c r="P110">
        <f t="shared" si="18"/>
        <v>1</v>
      </c>
      <c r="Q110" s="16"/>
    </row>
    <row r="111" spans="1:17" ht="15.75" x14ac:dyDescent="0.25">
      <c r="A111" s="45">
        <v>97</v>
      </c>
      <c r="B111" s="45" t="s">
        <v>253</v>
      </c>
      <c r="C111" s="46"/>
      <c r="D111" s="47" t="s">
        <v>10</v>
      </c>
      <c r="E111" s="60" t="s">
        <v>10</v>
      </c>
      <c r="F111" s="60"/>
      <c r="G111" s="60"/>
      <c r="H111" s="60"/>
      <c r="I111">
        <f t="shared" si="11"/>
        <v>0</v>
      </c>
      <c r="J111">
        <f t="shared" si="12"/>
        <v>0</v>
      </c>
      <c r="K111">
        <f t="shared" si="13"/>
        <v>0</v>
      </c>
      <c r="L111">
        <f t="shared" si="14"/>
        <v>0</v>
      </c>
      <c r="M111">
        <f t="shared" si="15"/>
        <v>0</v>
      </c>
      <c r="N111">
        <f t="shared" si="16"/>
        <v>0</v>
      </c>
      <c r="O111">
        <f t="shared" si="17"/>
        <v>0</v>
      </c>
      <c r="P111">
        <f t="shared" si="18"/>
        <v>1</v>
      </c>
      <c r="Q111" s="16"/>
    </row>
    <row r="112" spans="1:17" ht="15.75" x14ac:dyDescent="0.25">
      <c r="A112" s="45">
        <v>98</v>
      </c>
      <c r="B112" s="45" t="s">
        <v>254</v>
      </c>
      <c r="C112" s="46"/>
      <c r="D112" s="47"/>
      <c r="E112" s="60" t="s">
        <v>10</v>
      </c>
      <c r="F112" s="60"/>
      <c r="G112" s="60"/>
      <c r="H112" s="60"/>
      <c r="I112">
        <f t="shared" si="11"/>
        <v>0</v>
      </c>
      <c r="J112">
        <f t="shared" si="12"/>
        <v>0</v>
      </c>
      <c r="K112">
        <f t="shared" si="13"/>
        <v>0</v>
      </c>
      <c r="L112">
        <f t="shared" si="14"/>
        <v>0</v>
      </c>
      <c r="M112">
        <f t="shared" si="15"/>
        <v>0</v>
      </c>
      <c r="N112">
        <f t="shared" si="16"/>
        <v>0</v>
      </c>
      <c r="O112">
        <f t="shared" si="17"/>
        <v>0</v>
      </c>
      <c r="P112">
        <f t="shared" si="18"/>
        <v>1</v>
      </c>
      <c r="Q112" s="16"/>
    </row>
    <row r="113" spans="1:17" ht="15.75" x14ac:dyDescent="0.25">
      <c r="A113" s="45">
        <v>99</v>
      </c>
      <c r="B113" s="45" t="s">
        <v>255</v>
      </c>
      <c r="C113" s="46"/>
      <c r="D113" s="47" t="s">
        <v>10</v>
      </c>
      <c r="E113" s="60" t="s">
        <v>10</v>
      </c>
      <c r="F113" s="60"/>
      <c r="G113" s="60"/>
      <c r="H113" s="60"/>
      <c r="I113">
        <f t="shared" si="11"/>
        <v>0</v>
      </c>
      <c r="J113">
        <f t="shared" si="12"/>
        <v>0</v>
      </c>
      <c r="K113">
        <f t="shared" si="13"/>
        <v>0</v>
      </c>
      <c r="L113">
        <f t="shared" si="14"/>
        <v>0</v>
      </c>
      <c r="M113">
        <f t="shared" si="15"/>
        <v>0</v>
      </c>
      <c r="N113">
        <f t="shared" si="16"/>
        <v>0</v>
      </c>
      <c r="O113">
        <f t="shared" si="17"/>
        <v>0</v>
      </c>
      <c r="P113">
        <f t="shared" si="18"/>
        <v>1</v>
      </c>
      <c r="Q113" s="16"/>
    </row>
    <row r="114" spans="1:17" ht="15.75" x14ac:dyDescent="0.25">
      <c r="A114" s="45">
        <v>100</v>
      </c>
      <c r="B114" s="45" t="s">
        <v>256</v>
      </c>
      <c r="C114" s="46"/>
      <c r="D114" s="47"/>
      <c r="E114" s="60" t="s">
        <v>10</v>
      </c>
      <c r="F114" s="60"/>
      <c r="G114" s="60"/>
      <c r="H114" s="60"/>
      <c r="I114">
        <f t="shared" si="11"/>
        <v>0</v>
      </c>
      <c r="J114">
        <f t="shared" si="12"/>
        <v>0</v>
      </c>
      <c r="K114">
        <f t="shared" si="13"/>
        <v>0</v>
      </c>
      <c r="L114">
        <f t="shared" si="14"/>
        <v>0</v>
      </c>
      <c r="M114">
        <f t="shared" si="15"/>
        <v>0</v>
      </c>
      <c r="N114">
        <f t="shared" si="16"/>
        <v>0</v>
      </c>
      <c r="O114">
        <f t="shared" si="17"/>
        <v>0</v>
      </c>
      <c r="P114">
        <f t="shared" si="18"/>
        <v>1</v>
      </c>
      <c r="Q114" s="16"/>
    </row>
    <row r="115" spans="1:17" ht="15.75" x14ac:dyDescent="0.25">
      <c r="A115" s="45">
        <v>101</v>
      </c>
      <c r="B115" s="45" t="s">
        <v>258</v>
      </c>
      <c r="C115" s="46"/>
      <c r="D115" s="47"/>
      <c r="E115" s="60" t="s">
        <v>10</v>
      </c>
      <c r="F115" s="60"/>
      <c r="G115" s="60"/>
      <c r="H115" s="60"/>
      <c r="I115">
        <f t="shared" si="11"/>
        <v>0</v>
      </c>
      <c r="J115">
        <f t="shared" si="12"/>
        <v>0</v>
      </c>
      <c r="K115">
        <f t="shared" si="13"/>
        <v>0</v>
      </c>
      <c r="L115">
        <f t="shared" si="14"/>
        <v>0</v>
      </c>
      <c r="M115">
        <f t="shared" si="15"/>
        <v>0</v>
      </c>
      <c r="N115">
        <f t="shared" si="16"/>
        <v>0</v>
      </c>
      <c r="O115">
        <f t="shared" si="17"/>
        <v>0</v>
      </c>
      <c r="P115">
        <f t="shared" si="18"/>
        <v>1</v>
      </c>
      <c r="Q115" s="16"/>
    </row>
    <row r="116" spans="1:17" ht="15.75" x14ac:dyDescent="0.25">
      <c r="A116" s="45">
        <v>102</v>
      </c>
      <c r="B116" s="45" t="s">
        <v>259</v>
      </c>
      <c r="C116" s="46"/>
      <c r="D116" s="47"/>
      <c r="E116" s="60" t="s">
        <v>10</v>
      </c>
      <c r="F116" s="60"/>
      <c r="G116" s="60"/>
      <c r="H116" s="60"/>
      <c r="I116">
        <f t="shared" si="11"/>
        <v>0</v>
      </c>
      <c r="J116">
        <f t="shared" si="12"/>
        <v>0</v>
      </c>
      <c r="K116">
        <f t="shared" si="13"/>
        <v>0</v>
      </c>
      <c r="L116">
        <f t="shared" si="14"/>
        <v>0</v>
      </c>
      <c r="M116">
        <f t="shared" si="15"/>
        <v>0</v>
      </c>
      <c r="N116">
        <f t="shared" si="16"/>
        <v>0</v>
      </c>
      <c r="O116">
        <f t="shared" si="17"/>
        <v>0</v>
      </c>
      <c r="P116">
        <f t="shared" si="18"/>
        <v>1</v>
      </c>
      <c r="Q116" s="16"/>
    </row>
    <row r="117" spans="1:17" ht="15.75" x14ac:dyDescent="0.25">
      <c r="A117" s="45">
        <v>103</v>
      </c>
      <c r="B117" s="45" t="s">
        <v>260</v>
      </c>
      <c r="C117" s="46"/>
      <c r="D117" s="47"/>
      <c r="E117" s="60" t="s">
        <v>10</v>
      </c>
      <c r="F117" s="60"/>
      <c r="G117" s="60"/>
      <c r="H117" s="60"/>
      <c r="I117">
        <f t="shared" si="11"/>
        <v>0</v>
      </c>
      <c r="J117">
        <f t="shared" si="12"/>
        <v>0</v>
      </c>
      <c r="K117">
        <f t="shared" si="13"/>
        <v>0</v>
      </c>
      <c r="L117">
        <f t="shared" si="14"/>
        <v>0</v>
      </c>
      <c r="M117">
        <f t="shared" si="15"/>
        <v>0</v>
      </c>
      <c r="N117">
        <f t="shared" si="16"/>
        <v>0</v>
      </c>
      <c r="O117">
        <f t="shared" si="17"/>
        <v>0</v>
      </c>
      <c r="P117">
        <f t="shared" si="18"/>
        <v>1</v>
      </c>
      <c r="Q117" s="16"/>
    </row>
    <row r="118" spans="1:17" ht="15.75" x14ac:dyDescent="0.25">
      <c r="A118" s="45">
        <v>104</v>
      </c>
      <c r="B118" s="45" t="s">
        <v>261</v>
      </c>
      <c r="C118" s="46"/>
      <c r="D118" s="47"/>
      <c r="E118" s="60" t="s">
        <v>10</v>
      </c>
      <c r="F118" s="60"/>
      <c r="G118" s="60"/>
      <c r="H118" s="60"/>
      <c r="I118">
        <f t="shared" si="11"/>
        <v>0</v>
      </c>
      <c r="J118">
        <f t="shared" si="12"/>
        <v>0</v>
      </c>
      <c r="K118">
        <f t="shared" si="13"/>
        <v>0</v>
      </c>
      <c r="L118">
        <f t="shared" si="14"/>
        <v>0</v>
      </c>
      <c r="M118">
        <f t="shared" si="15"/>
        <v>0</v>
      </c>
      <c r="N118">
        <f t="shared" si="16"/>
        <v>0</v>
      </c>
      <c r="O118">
        <f t="shared" si="17"/>
        <v>0</v>
      </c>
      <c r="P118">
        <f t="shared" si="18"/>
        <v>1</v>
      </c>
      <c r="Q118" s="16"/>
    </row>
    <row r="119" spans="1:17" ht="15.75" x14ac:dyDescent="0.25">
      <c r="A119" s="45">
        <v>105</v>
      </c>
      <c r="B119" s="45" t="s">
        <v>262</v>
      </c>
      <c r="C119" s="46"/>
      <c r="D119" s="47"/>
      <c r="E119" s="60" t="s">
        <v>10</v>
      </c>
      <c r="F119" s="60"/>
      <c r="G119" s="60"/>
      <c r="H119" s="60"/>
      <c r="I119">
        <f t="shared" si="11"/>
        <v>0</v>
      </c>
      <c r="J119">
        <f t="shared" si="12"/>
        <v>0</v>
      </c>
      <c r="K119">
        <f t="shared" si="13"/>
        <v>0</v>
      </c>
      <c r="L119">
        <f t="shared" si="14"/>
        <v>0</v>
      </c>
      <c r="M119">
        <f t="shared" si="15"/>
        <v>0</v>
      </c>
      <c r="N119">
        <f t="shared" si="16"/>
        <v>0</v>
      </c>
      <c r="O119">
        <f t="shared" si="17"/>
        <v>0</v>
      </c>
      <c r="P119">
        <f t="shared" si="18"/>
        <v>1</v>
      </c>
      <c r="Q119" s="16"/>
    </row>
    <row r="120" spans="1:17" ht="15.75" x14ac:dyDescent="0.25">
      <c r="A120" s="45">
        <v>106</v>
      </c>
      <c r="B120" s="45" t="s">
        <v>263</v>
      </c>
      <c r="C120" s="46"/>
      <c r="D120" s="47" t="s">
        <v>10</v>
      </c>
      <c r="E120" s="60" t="s">
        <v>10</v>
      </c>
      <c r="F120" s="60"/>
      <c r="G120" s="60"/>
      <c r="H120" s="60"/>
      <c r="I120">
        <f t="shared" si="11"/>
        <v>0</v>
      </c>
      <c r="J120">
        <f t="shared" si="12"/>
        <v>0</v>
      </c>
      <c r="K120">
        <f t="shared" si="13"/>
        <v>0</v>
      </c>
      <c r="L120">
        <f t="shared" si="14"/>
        <v>0</v>
      </c>
      <c r="M120">
        <f t="shared" si="15"/>
        <v>0</v>
      </c>
      <c r="N120">
        <f t="shared" si="16"/>
        <v>0</v>
      </c>
      <c r="O120">
        <f t="shared" si="17"/>
        <v>0</v>
      </c>
      <c r="P120">
        <f t="shared" si="18"/>
        <v>1</v>
      </c>
      <c r="Q120" s="16"/>
    </row>
    <row r="121" spans="1:17" ht="15.75" x14ac:dyDescent="0.25">
      <c r="A121" s="45">
        <v>107</v>
      </c>
      <c r="B121" s="45" t="s">
        <v>264</v>
      </c>
      <c r="C121" s="46"/>
      <c r="D121" s="47"/>
      <c r="E121" s="60" t="s">
        <v>10</v>
      </c>
      <c r="F121" s="60"/>
      <c r="G121" s="60"/>
      <c r="H121" s="60"/>
      <c r="I121">
        <f t="shared" si="11"/>
        <v>0</v>
      </c>
      <c r="J121">
        <f t="shared" si="12"/>
        <v>0</v>
      </c>
      <c r="K121">
        <f t="shared" si="13"/>
        <v>0</v>
      </c>
      <c r="L121">
        <f t="shared" si="14"/>
        <v>0</v>
      </c>
      <c r="M121">
        <f t="shared" si="15"/>
        <v>0</v>
      </c>
      <c r="N121">
        <f t="shared" si="16"/>
        <v>0</v>
      </c>
      <c r="O121">
        <f t="shared" si="17"/>
        <v>0</v>
      </c>
      <c r="P121">
        <f t="shared" si="18"/>
        <v>1</v>
      </c>
      <c r="Q121" s="16"/>
    </row>
    <row r="122" spans="1:17" ht="15.75" x14ac:dyDescent="0.25">
      <c r="A122" s="45">
        <v>108</v>
      </c>
      <c r="B122" s="45" t="s">
        <v>265</v>
      </c>
      <c r="C122" s="46"/>
      <c r="D122" s="47"/>
      <c r="E122" s="60" t="s">
        <v>10</v>
      </c>
      <c r="F122" s="60"/>
      <c r="G122" s="60"/>
      <c r="H122" s="60"/>
      <c r="I122">
        <f t="shared" si="11"/>
        <v>0</v>
      </c>
      <c r="J122">
        <f t="shared" si="12"/>
        <v>0</v>
      </c>
      <c r="K122">
        <f t="shared" si="13"/>
        <v>0</v>
      </c>
      <c r="L122">
        <f t="shared" si="14"/>
        <v>0</v>
      </c>
      <c r="M122">
        <f t="shared" si="15"/>
        <v>0</v>
      </c>
      <c r="N122">
        <f t="shared" si="16"/>
        <v>0</v>
      </c>
      <c r="O122">
        <f t="shared" si="17"/>
        <v>0</v>
      </c>
      <c r="P122">
        <f t="shared" si="18"/>
        <v>1</v>
      </c>
      <c r="Q122" s="16"/>
    </row>
    <row r="123" spans="1:17" ht="15.75" x14ac:dyDescent="0.25">
      <c r="A123" s="45">
        <v>109</v>
      </c>
      <c r="B123" s="45" t="s">
        <v>266</v>
      </c>
      <c r="C123" s="46"/>
      <c r="D123" s="47"/>
      <c r="E123" s="60" t="s">
        <v>10</v>
      </c>
      <c r="F123" s="60"/>
      <c r="G123" s="60"/>
      <c r="H123" s="60"/>
      <c r="I123">
        <f t="shared" si="11"/>
        <v>0</v>
      </c>
      <c r="J123">
        <f t="shared" si="12"/>
        <v>0</v>
      </c>
      <c r="K123">
        <f t="shared" si="13"/>
        <v>0</v>
      </c>
      <c r="L123">
        <f t="shared" si="14"/>
        <v>0</v>
      </c>
      <c r="M123">
        <f t="shared" si="15"/>
        <v>0</v>
      </c>
      <c r="N123">
        <f t="shared" si="16"/>
        <v>0</v>
      </c>
      <c r="O123">
        <f t="shared" si="17"/>
        <v>0</v>
      </c>
      <c r="P123">
        <f t="shared" si="18"/>
        <v>1</v>
      </c>
      <c r="Q123" s="16"/>
    </row>
    <row r="124" spans="1:17" ht="15.75" x14ac:dyDescent="0.25">
      <c r="A124" s="45">
        <v>110</v>
      </c>
      <c r="B124" s="45" t="s">
        <v>267</v>
      </c>
      <c r="C124" s="46"/>
      <c r="D124" s="47" t="s">
        <v>10</v>
      </c>
      <c r="E124" s="60" t="s">
        <v>10</v>
      </c>
      <c r="F124" s="60"/>
      <c r="G124" s="60"/>
      <c r="H124" s="60"/>
      <c r="I124">
        <f t="shared" si="11"/>
        <v>0</v>
      </c>
      <c r="J124">
        <f t="shared" si="12"/>
        <v>0</v>
      </c>
      <c r="K124">
        <f t="shared" si="13"/>
        <v>0</v>
      </c>
      <c r="L124">
        <f t="shared" si="14"/>
        <v>0</v>
      </c>
      <c r="M124">
        <f t="shared" si="15"/>
        <v>0</v>
      </c>
      <c r="N124">
        <f t="shared" si="16"/>
        <v>0</v>
      </c>
      <c r="O124">
        <f t="shared" si="17"/>
        <v>0</v>
      </c>
      <c r="P124">
        <f t="shared" si="18"/>
        <v>1</v>
      </c>
      <c r="Q124" s="16"/>
    </row>
    <row r="125" spans="1:17" ht="15.75" x14ac:dyDescent="0.25">
      <c r="A125" s="45">
        <v>111</v>
      </c>
      <c r="B125" s="45" t="s">
        <v>268</v>
      </c>
      <c r="C125" s="46" t="s">
        <v>10</v>
      </c>
      <c r="D125" s="47"/>
      <c r="E125" s="60" t="s">
        <v>10</v>
      </c>
      <c r="F125" s="60"/>
      <c r="G125" s="60"/>
      <c r="H125" s="60"/>
      <c r="I125">
        <f t="shared" si="11"/>
        <v>0</v>
      </c>
      <c r="J125">
        <f t="shared" si="12"/>
        <v>0</v>
      </c>
      <c r="K125">
        <f t="shared" si="13"/>
        <v>0</v>
      </c>
      <c r="L125">
        <f t="shared" si="14"/>
        <v>1</v>
      </c>
      <c r="M125">
        <f t="shared" si="15"/>
        <v>0</v>
      </c>
      <c r="N125">
        <f t="shared" si="16"/>
        <v>0</v>
      </c>
      <c r="O125">
        <f t="shared" si="17"/>
        <v>0</v>
      </c>
      <c r="P125">
        <f t="shared" si="18"/>
        <v>0</v>
      </c>
      <c r="Q125" s="16"/>
    </row>
    <row r="126" spans="1:17" ht="15.75" x14ac:dyDescent="0.25">
      <c r="A126" s="45">
        <v>112</v>
      </c>
      <c r="B126" s="45" t="s">
        <v>269</v>
      </c>
      <c r="C126" s="46"/>
      <c r="D126" s="47"/>
      <c r="E126" s="60" t="s">
        <v>10</v>
      </c>
      <c r="F126" s="60"/>
      <c r="G126" s="60"/>
      <c r="H126" s="60"/>
      <c r="I126">
        <f t="shared" si="11"/>
        <v>0</v>
      </c>
      <c r="J126">
        <f t="shared" si="12"/>
        <v>0</v>
      </c>
      <c r="K126">
        <f t="shared" si="13"/>
        <v>0</v>
      </c>
      <c r="L126">
        <f t="shared" si="14"/>
        <v>0</v>
      </c>
      <c r="M126">
        <f t="shared" si="15"/>
        <v>0</v>
      </c>
      <c r="N126">
        <f t="shared" si="16"/>
        <v>0</v>
      </c>
      <c r="O126">
        <f t="shared" si="17"/>
        <v>0</v>
      </c>
      <c r="P126">
        <f t="shared" si="18"/>
        <v>1</v>
      </c>
      <c r="Q126" s="16"/>
    </row>
    <row r="127" spans="1:17" ht="15.75" x14ac:dyDescent="0.25">
      <c r="A127" s="45">
        <v>113</v>
      </c>
      <c r="B127" s="45" t="s">
        <v>272</v>
      </c>
      <c r="C127" s="46"/>
      <c r="D127" s="47" t="s">
        <v>10</v>
      </c>
      <c r="E127" s="60" t="s">
        <v>10</v>
      </c>
      <c r="F127" s="60"/>
      <c r="G127" s="60"/>
      <c r="H127" s="60"/>
      <c r="I127">
        <f t="shared" si="11"/>
        <v>0</v>
      </c>
      <c r="J127">
        <f t="shared" si="12"/>
        <v>0</v>
      </c>
      <c r="K127">
        <f t="shared" si="13"/>
        <v>0</v>
      </c>
      <c r="L127">
        <f t="shared" si="14"/>
        <v>0</v>
      </c>
      <c r="M127">
        <f t="shared" si="15"/>
        <v>0</v>
      </c>
      <c r="N127">
        <f t="shared" si="16"/>
        <v>0</v>
      </c>
      <c r="O127">
        <f t="shared" si="17"/>
        <v>0</v>
      </c>
      <c r="P127">
        <f t="shared" si="18"/>
        <v>1</v>
      </c>
      <c r="Q127" s="16"/>
    </row>
    <row r="128" spans="1:17" ht="15.75" x14ac:dyDescent="0.25">
      <c r="A128" s="45">
        <v>114</v>
      </c>
      <c r="B128" s="45" t="s">
        <v>273</v>
      </c>
      <c r="C128" s="46"/>
      <c r="D128" s="47" t="s">
        <v>10</v>
      </c>
      <c r="E128" s="60" t="s">
        <v>10</v>
      </c>
      <c r="F128" s="60"/>
      <c r="G128" s="60"/>
      <c r="H128" s="60"/>
      <c r="I128">
        <f t="shared" si="11"/>
        <v>0</v>
      </c>
      <c r="J128">
        <f t="shared" si="12"/>
        <v>0</v>
      </c>
      <c r="K128">
        <f t="shared" si="13"/>
        <v>0</v>
      </c>
      <c r="L128">
        <f t="shared" si="14"/>
        <v>0</v>
      </c>
      <c r="M128">
        <f t="shared" si="15"/>
        <v>0</v>
      </c>
      <c r="N128">
        <f t="shared" si="16"/>
        <v>0</v>
      </c>
      <c r="O128">
        <f t="shared" si="17"/>
        <v>0</v>
      </c>
      <c r="P128">
        <f t="shared" si="18"/>
        <v>1</v>
      </c>
      <c r="Q128" s="16"/>
    </row>
    <row r="129" spans="1:17" ht="15.75" x14ac:dyDescent="0.25">
      <c r="A129" s="45">
        <v>115</v>
      </c>
      <c r="B129" s="45" t="s">
        <v>275</v>
      </c>
      <c r="C129" s="46"/>
      <c r="D129" s="47"/>
      <c r="E129" s="60" t="s">
        <v>10</v>
      </c>
      <c r="F129" s="60"/>
      <c r="G129" s="60"/>
      <c r="H129" s="60"/>
      <c r="I129">
        <f t="shared" si="11"/>
        <v>0</v>
      </c>
      <c r="J129">
        <f t="shared" si="12"/>
        <v>0</v>
      </c>
      <c r="K129">
        <f t="shared" si="13"/>
        <v>0</v>
      </c>
      <c r="L129">
        <f t="shared" si="14"/>
        <v>0</v>
      </c>
      <c r="M129">
        <f t="shared" si="15"/>
        <v>0</v>
      </c>
      <c r="N129">
        <f t="shared" si="16"/>
        <v>0</v>
      </c>
      <c r="O129">
        <f t="shared" si="17"/>
        <v>0</v>
      </c>
      <c r="P129">
        <f t="shared" si="18"/>
        <v>1</v>
      </c>
      <c r="Q129" s="16"/>
    </row>
    <row r="130" spans="1:17" ht="15.75" x14ac:dyDescent="0.25">
      <c r="A130" s="45">
        <v>116</v>
      </c>
      <c r="B130" s="45" t="s">
        <v>276</v>
      </c>
      <c r="C130" s="46"/>
      <c r="D130" s="47"/>
      <c r="E130" s="60" t="s">
        <v>10</v>
      </c>
      <c r="F130" s="60"/>
      <c r="G130" s="60"/>
      <c r="H130" s="60"/>
      <c r="I130">
        <f t="shared" si="11"/>
        <v>0</v>
      </c>
      <c r="J130">
        <f t="shared" si="12"/>
        <v>0</v>
      </c>
      <c r="K130">
        <f t="shared" si="13"/>
        <v>0</v>
      </c>
      <c r="L130">
        <f t="shared" si="14"/>
        <v>0</v>
      </c>
      <c r="M130">
        <f t="shared" si="15"/>
        <v>0</v>
      </c>
      <c r="N130">
        <f t="shared" si="16"/>
        <v>0</v>
      </c>
      <c r="O130">
        <f t="shared" si="17"/>
        <v>0</v>
      </c>
      <c r="P130">
        <f t="shared" si="18"/>
        <v>1</v>
      </c>
      <c r="Q130" s="16"/>
    </row>
    <row r="131" spans="1:17" ht="15.75" x14ac:dyDescent="0.25">
      <c r="A131" s="45">
        <v>117</v>
      </c>
      <c r="B131" s="45" t="s">
        <v>277</v>
      </c>
      <c r="C131" s="46"/>
      <c r="D131" s="47"/>
      <c r="E131" s="60" t="s">
        <v>10</v>
      </c>
      <c r="F131" s="60"/>
      <c r="G131" s="60"/>
      <c r="H131" s="60"/>
      <c r="I131">
        <f t="shared" si="11"/>
        <v>0</v>
      </c>
      <c r="J131">
        <f t="shared" si="12"/>
        <v>0</v>
      </c>
      <c r="K131">
        <f t="shared" si="13"/>
        <v>0</v>
      </c>
      <c r="L131">
        <f t="shared" si="14"/>
        <v>0</v>
      </c>
      <c r="M131">
        <f t="shared" si="15"/>
        <v>0</v>
      </c>
      <c r="N131">
        <f t="shared" si="16"/>
        <v>0</v>
      </c>
      <c r="O131">
        <f t="shared" si="17"/>
        <v>0</v>
      </c>
      <c r="P131">
        <f t="shared" si="18"/>
        <v>1</v>
      </c>
      <c r="Q131" s="16"/>
    </row>
    <row r="132" spans="1:17" ht="15.75" x14ac:dyDescent="0.25">
      <c r="A132" s="45">
        <v>118</v>
      </c>
      <c r="B132" s="45" t="s">
        <v>278</v>
      </c>
      <c r="C132" s="46"/>
      <c r="D132" s="47" t="s">
        <v>10</v>
      </c>
      <c r="E132" s="60" t="s">
        <v>10</v>
      </c>
      <c r="F132" s="60"/>
      <c r="G132" s="60"/>
      <c r="H132" s="60"/>
      <c r="I132">
        <f t="shared" si="11"/>
        <v>0</v>
      </c>
      <c r="J132">
        <f t="shared" si="12"/>
        <v>0</v>
      </c>
      <c r="K132">
        <f t="shared" si="13"/>
        <v>0</v>
      </c>
      <c r="L132">
        <f t="shared" si="14"/>
        <v>0</v>
      </c>
      <c r="M132">
        <f t="shared" si="15"/>
        <v>0</v>
      </c>
      <c r="N132">
        <f t="shared" si="16"/>
        <v>0</v>
      </c>
      <c r="O132">
        <f t="shared" si="17"/>
        <v>0</v>
      </c>
      <c r="P132">
        <f t="shared" si="18"/>
        <v>1</v>
      </c>
      <c r="Q132" s="16"/>
    </row>
    <row r="133" spans="1:17" ht="15.75" x14ac:dyDescent="0.25">
      <c r="A133" s="45">
        <v>119</v>
      </c>
      <c r="B133" s="45" t="s">
        <v>282</v>
      </c>
      <c r="C133" s="46"/>
      <c r="D133" s="47"/>
      <c r="E133" s="60" t="s">
        <v>10</v>
      </c>
      <c r="F133" s="60"/>
      <c r="G133" s="60"/>
      <c r="H133" s="60"/>
      <c r="I133">
        <f t="shared" si="11"/>
        <v>0</v>
      </c>
      <c r="J133">
        <f t="shared" si="12"/>
        <v>0</v>
      </c>
      <c r="K133">
        <f t="shared" si="13"/>
        <v>0</v>
      </c>
      <c r="L133">
        <f t="shared" si="14"/>
        <v>0</v>
      </c>
      <c r="M133">
        <f t="shared" si="15"/>
        <v>0</v>
      </c>
      <c r="N133">
        <f t="shared" si="16"/>
        <v>0</v>
      </c>
      <c r="O133">
        <f t="shared" si="17"/>
        <v>0</v>
      </c>
      <c r="P133">
        <f t="shared" si="18"/>
        <v>1</v>
      </c>
      <c r="Q133" s="16"/>
    </row>
    <row r="134" spans="1:17" ht="15.75" x14ac:dyDescent="0.25">
      <c r="A134" s="45">
        <v>120</v>
      </c>
      <c r="B134" s="45" t="s">
        <v>283</v>
      </c>
      <c r="C134" s="46"/>
      <c r="D134" s="47" t="s">
        <v>10</v>
      </c>
      <c r="E134" s="60" t="s">
        <v>10</v>
      </c>
      <c r="F134" s="60"/>
      <c r="G134" s="60"/>
      <c r="H134" s="60"/>
      <c r="I134">
        <f t="shared" si="11"/>
        <v>0</v>
      </c>
      <c r="J134">
        <f t="shared" si="12"/>
        <v>0</v>
      </c>
      <c r="K134">
        <f t="shared" si="13"/>
        <v>0</v>
      </c>
      <c r="L134">
        <f t="shared" si="14"/>
        <v>0</v>
      </c>
      <c r="M134">
        <f t="shared" si="15"/>
        <v>0</v>
      </c>
      <c r="N134">
        <f t="shared" si="16"/>
        <v>0</v>
      </c>
      <c r="O134">
        <f t="shared" si="17"/>
        <v>0</v>
      </c>
      <c r="P134">
        <f t="shared" si="18"/>
        <v>1</v>
      </c>
      <c r="Q134" s="16"/>
    </row>
    <row r="135" spans="1:17" ht="15.75" x14ac:dyDescent="0.25">
      <c r="A135" s="45">
        <v>121</v>
      </c>
      <c r="B135" s="45" t="s">
        <v>284</v>
      </c>
      <c r="C135" s="46"/>
      <c r="D135" s="47"/>
      <c r="E135" s="60" t="s">
        <v>10</v>
      </c>
      <c r="F135" s="60"/>
      <c r="G135" s="60"/>
      <c r="H135" s="60"/>
      <c r="I135">
        <f t="shared" si="11"/>
        <v>0</v>
      </c>
      <c r="J135">
        <f t="shared" si="12"/>
        <v>0</v>
      </c>
      <c r="K135">
        <f t="shared" si="13"/>
        <v>0</v>
      </c>
      <c r="L135">
        <f t="shared" si="14"/>
        <v>0</v>
      </c>
      <c r="M135">
        <f t="shared" si="15"/>
        <v>0</v>
      </c>
      <c r="N135">
        <f t="shared" si="16"/>
        <v>0</v>
      </c>
      <c r="O135">
        <f t="shared" si="17"/>
        <v>0</v>
      </c>
      <c r="P135">
        <f t="shared" si="18"/>
        <v>1</v>
      </c>
      <c r="Q135" s="16"/>
    </row>
    <row r="136" spans="1:17" ht="15.75" x14ac:dyDescent="0.25">
      <c r="A136" s="45">
        <v>122</v>
      </c>
      <c r="B136" s="45" t="s">
        <v>294</v>
      </c>
      <c r="C136" s="46"/>
      <c r="D136" s="47" t="s">
        <v>10</v>
      </c>
      <c r="E136" s="60" t="s">
        <v>10</v>
      </c>
      <c r="F136" s="60"/>
      <c r="G136" s="60"/>
      <c r="H136" s="60"/>
      <c r="I136">
        <f t="shared" si="11"/>
        <v>0</v>
      </c>
      <c r="J136">
        <f t="shared" si="12"/>
        <v>0</v>
      </c>
      <c r="K136">
        <f t="shared" si="13"/>
        <v>0</v>
      </c>
      <c r="L136">
        <f t="shared" si="14"/>
        <v>0</v>
      </c>
      <c r="M136">
        <f t="shared" si="15"/>
        <v>0</v>
      </c>
      <c r="N136">
        <f t="shared" si="16"/>
        <v>0</v>
      </c>
      <c r="O136">
        <f t="shared" si="17"/>
        <v>0</v>
      </c>
      <c r="P136">
        <f t="shared" si="18"/>
        <v>1</v>
      </c>
      <c r="Q136" s="16"/>
    </row>
    <row r="137" spans="1:17" ht="15.75" x14ac:dyDescent="0.25">
      <c r="A137" s="45">
        <v>123</v>
      </c>
      <c r="B137" s="45" t="s">
        <v>295</v>
      </c>
      <c r="C137" s="46"/>
      <c r="D137" s="47"/>
      <c r="E137" s="60" t="s">
        <v>10</v>
      </c>
      <c r="F137" s="60"/>
      <c r="G137" s="60"/>
      <c r="H137" s="60"/>
      <c r="I137">
        <f t="shared" si="11"/>
        <v>0</v>
      </c>
      <c r="J137">
        <f t="shared" si="12"/>
        <v>0</v>
      </c>
      <c r="K137">
        <f t="shared" si="13"/>
        <v>0</v>
      </c>
      <c r="L137">
        <f t="shared" si="14"/>
        <v>0</v>
      </c>
      <c r="M137">
        <f t="shared" si="15"/>
        <v>0</v>
      </c>
      <c r="N137">
        <f t="shared" si="16"/>
        <v>0</v>
      </c>
      <c r="O137">
        <f t="shared" si="17"/>
        <v>0</v>
      </c>
      <c r="P137">
        <f t="shared" si="18"/>
        <v>1</v>
      </c>
      <c r="Q137" s="16"/>
    </row>
    <row r="138" spans="1:17" ht="15.75" x14ac:dyDescent="0.25">
      <c r="A138" s="45">
        <v>124</v>
      </c>
      <c r="B138" s="45" t="s">
        <v>298</v>
      </c>
      <c r="C138" s="46"/>
      <c r="D138" s="47"/>
      <c r="E138" s="60" t="s">
        <v>10</v>
      </c>
      <c r="F138" s="60"/>
      <c r="G138" s="60"/>
      <c r="H138" s="60"/>
      <c r="I138">
        <f t="shared" si="11"/>
        <v>0</v>
      </c>
      <c r="J138">
        <f t="shared" si="12"/>
        <v>0</v>
      </c>
      <c r="K138">
        <f t="shared" si="13"/>
        <v>0</v>
      </c>
      <c r="L138">
        <f t="shared" si="14"/>
        <v>0</v>
      </c>
      <c r="M138">
        <f t="shared" si="15"/>
        <v>0</v>
      </c>
      <c r="N138">
        <f t="shared" si="16"/>
        <v>0</v>
      </c>
      <c r="O138">
        <f t="shared" si="17"/>
        <v>0</v>
      </c>
      <c r="P138">
        <f t="shared" si="18"/>
        <v>1</v>
      </c>
      <c r="Q138" s="16"/>
    </row>
    <row r="139" spans="1:17" ht="15.75" x14ac:dyDescent="0.25">
      <c r="A139" s="45">
        <v>125</v>
      </c>
      <c r="B139" s="45" t="s">
        <v>299</v>
      </c>
      <c r="C139" s="46" t="s">
        <v>10</v>
      </c>
      <c r="D139" s="47"/>
      <c r="E139" s="60" t="s">
        <v>10</v>
      </c>
      <c r="F139" s="60"/>
      <c r="G139" s="60"/>
      <c r="H139" s="60"/>
      <c r="I139">
        <f t="shared" si="11"/>
        <v>0</v>
      </c>
      <c r="J139">
        <f t="shared" si="12"/>
        <v>0</v>
      </c>
      <c r="K139">
        <f t="shared" si="13"/>
        <v>0</v>
      </c>
      <c r="L139">
        <f t="shared" si="14"/>
        <v>1</v>
      </c>
      <c r="M139">
        <f t="shared" si="15"/>
        <v>0</v>
      </c>
      <c r="N139">
        <f t="shared" si="16"/>
        <v>0</v>
      </c>
      <c r="O139">
        <f t="shared" si="17"/>
        <v>0</v>
      </c>
      <c r="P139">
        <f t="shared" si="18"/>
        <v>0</v>
      </c>
      <c r="Q139" s="16"/>
    </row>
    <row r="140" spans="1:17" ht="15.75" x14ac:dyDescent="0.25">
      <c r="A140" s="45">
        <v>126</v>
      </c>
      <c r="B140" s="45" t="s">
        <v>307</v>
      </c>
      <c r="C140" s="46"/>
      <c r="D140" s="47" t="s">
        <v>10</v>
      </c>
      <c r="E140" s="60" t="s">
        <v>10</v>
      </c>
      <c r="F140" s="60"/>
      <c r="G140" s="60"/>
      <c r="H140" s="60"/>
      <c r="I140">
        <f t="shared" si="11"/>
        <v>0</v>
      </c>
      <c r="J140">
        <f t="shared" si="12"/>
        <v>0</v>
      </c>
      <c r="K140">
        <f t="shared" si="13"/>
        <v>0</v>
      </c>
      <c r="L140">
        <f t="shared" si="14"/>
        <v>0</v>
      </c>
      <c r="M140">
        <f t="shared" si="15"/>
        <v>0</v>
      </c>
      <c r="N140">
        <f t="shared" si="16"/>
        <v>0</v>
      </c>
      <c r="O140">
        <f t="shared" si="17"/>
        <v>0</v>
      </c>
      <c r="P140">
        <f t="shared" si="18"/>
        <v>1</v>
      </c>
      <c r="Q140" s="16"/>
    </row>
    <row r="141" spans="1:17" ht="15.75" x14ac:dyDescent="0.25">
      <c r="A141" s="45">
        <v>127</v>
      </c>
      <c r="B141" s="45" t="s">
        <v>308</v>
      </c>
      <c r="C141" s="46"/>
      <c r="D141" s="47" t="s">
        <v>10</v>
      </c>
      <c r="E141" s="60" t="s">
        <v>10</v>
      </c>
      <c r="F141" s="60"/>
      <c r="G141" s="60"/>
      <c r="H141" s="60"/>
      <c r="I141">
        <f t="shared" si="11"/>
        <v>0</v>
      </c>
      <c r="J141">
        <f t="shared" si="12"/>
        <v>0</v>
      </c>
      <c r="K141">
        <f t="shared" si="13"/>
        <v>0</v>
      </c>
      <c r="L141">
        <f t="shared" si="14"/>
        <v>0</v>
      </c>
      <c r="M141">
        <f t="shared" si="15"/>
        <v>0</v>
      </c>
      <c r="N141">
        <f t="shared" si="16"/>
        <v>0</v>
      </c>
      <c r="O141">
        <f t="shared" si="17"/>
        <v>0</v>
      </c>
      <c r="P141">
        <f t="shared" si="18"/>
        <v>1</v>
      </c>
      <c r="Q141" s="16"/>
    </row>
    <row r="142" spans="1:17" ht="15.75" x14ac:dyDescent="0.25">
      <c r="A142" s="45">
        <v>128</v>
      </c>
      <c r="B142" s="45" t="s">
        <v>310</v>
      </c>
      <c r="C142" s="46" t="s">
        <v>10</v>
      </c>
      <c r="D142" s="47"/>
      <c r="E142" s="60" t="s">
        <v>10</v>
      </c>
      <c r="F142" s="60"/>
      <c r="G142" s="60"/>
      <c r="H142" s="60"/>
      <c r="I142">
        <f t="shared" si="11"/>
        <v>0</v>
      </c>
      <c r="J142">
        <f t="shared" si="12"/>
        <v>0</v>
      </c>
      <c r="K142">
        <f t="shared" si="13"/>
        <v>0</v>
      </c>
      <c r="L142">
        <f t="shared" si="14"/>
        <v>1</v>
      </c>
      <c r="M142">
        <f t="shared" si="15"/>
        <v>0</v>
      </c>
      <c r="N142">
        <f t="shared" si="16"/>
        <v>0</v>
      </c>
      <c r="O142">
        <f t="shared" si="17"/>
        <v>0</v>
      </c>
      <c r="P142">
        <f t="shared" si="18"/>
        <v>0</v>
      </c>
      <c r="Q142" s="16"/>
    </row>
    <row r="143" spans="1:17" ht="15.75" x14ac:dyDescent="0.25">
      <c r="A143" s="45">
        <v>129</v>
      </c>
      <c r="B143" s="45" t="s">
        <v>311</v>
      </c>
      <c r="C143" s="46" t="s">
        <v>10</v>
      </c>
      <c r="D143" s="47"/>
      <c r="E143" s="60" t="s">
        <v>10</v>
      </c>
      <c r="F143" s="60"/>
      <c r="G143" s="60"/>
      <c r="H143" s="60"/>
      <c r="I143">
        <f t="shared" si="11"/>
        <v>0</v>
      </c>
      <c r="J143">
        <f t="shared" si="12"/>
        <v>0</v>
      </c>
      <c r="K143">
        <f t="shared" si="13"/>
        <v>0</v>
      </c>
      <c r="L143">
        <f t="shared" si="14"/>
        <v>1</v>
      </c>
      <c r="M143">
        <f t="shared" si="15"/>
        <v>0</v>
      </c>
      <c r="N143">
        <f t="shared" si="16"/>
        <v>0</v>
      </c>
      <c r="O143">
        <f t="shared" si="17"/>
        <v>0</v>
      </c>
      <c r="P143">
        <f t="shared" si="18"/>
        <v>0</v>
      </c>
      <c r="Q143" s="16"/>
    </row>
    <row r="144" spans="1:17" ht="15.75" x14ac:dyDescent="0.25">
      <c r="A144" s="45">
        <v>130</v>
      </c>
      <c r="B144" s="45" t="s">
        <v>312</v>
      </c>
      <c r="C144" s="46"/>
      <c r="D144" s="47" t="s">
        <v>10</v>
      </c>
      <c r="E144" s="60" t="s">
        <v>10</v>
      </c>
      <c r="F144" s="60"/>
      <c r="G144" s="60"/>
      <c r="H144" s="60"/>
      <c r="I144">
        <f t="shared" ref="I144:I167" si="19">IF(AND(COUNTIF(F144,"Y"),COUNTIF(C144,"Y")), 1, 0)</f>
        <v>0</v>
      </c>
      <c r="J144">
        <f t="shared" ref="J144:J167" si="20">IF(AND(COUNTIF(G144,"Y"),COUNTIF(C144,"Y")), 1, 0)</f>
        <v>0</v>
      </c>
      <c r="K144">
        <f t="shared" ref="K144:K167" si="21">IF(AND(COUNTIF(H144,"Y"),COUNTIF(C144,"Y")), 1, 0)</f>
        <v>0</v>
      </c>
      <c r="L144">
        <f t="shared" ref="L144:L167" si="22">IF(AND(COUNTIF(E144,"Y"),COUNTIF(C144,"Y")), 1, 0)</f>
        <v>0</v>
      </c>
      <c r="M144">
        <f t="shared" ref="M144:M167" si="23">IF(AND(COUNTIF(F144,"Y"),COUNTIF(C144,"")), 1, 0)</f>
        <v>0</v>
      </c>
      <c r="N144">
        <f t="shared" ref="N144:N167" si="24">IF(AND(COUNTIF(G144,"Y"),COUNTIF(C144,"")), 1, 0)</f>
        <v>0</v>
      </c>
      <c r="O144">
        <f t="shared" ref="O144:O167" si="25">IF(AND(COUNTIF(H144,"Y"),COUNTIF(C144,"")), 1, 0)</f>
        <v>0</v>
      </c>
      <c r="P144">
        <f t="shared" ref="P144:P167" si="26">IF(AND(COUNTIF(E144,"Y"),COUNTIF(C144,"")), 1, 0)</f>
        <v>1</v>
      </c>
      <c r="Q144" s="16"/>
    </row>
    <row r="145" spans="1:17" ht="15.75" x14ac:dyDescent="0.25">
      <c r="A145" s="45">
        <v>131</v>
      </c>
      <c r="B145" s="45" t="s">
        <v>315</v>
      </c>
      <c r="C145" s="46" t="s">
        <v>10</v>
      </c>
      <c r="D145" s="47"/>
      <c r="E145" s="60" t="s">
        <v>10</v>
      </c>
      <c r="F145" s="60"/>
      <c r="G145" s="60"/>
      <c r="H145" s="60"/>
      <c r="I145">
        <f t="shared" si="19"/>
        <v>0</v>
      </c>
      <c r="J145">
        <f t="shared" si="20"/>
        <v>0</v>
      </c>
      <c r="K145">
        <f t="shared" si="21"/>
        <v>0</v>
      </c>
      <c r="L145">
        <f t="shared" si="22"/>
        <v>1</v>
      </c>
      <c r="M145">
        <f t="shared" si="23"/>
        <v>0</v>
      </c>
      <c r="N145">
        <f t="shared" si="24"/>
        <v>0</v>
      </c>
      <c r="O145">
        <f t="shared" si="25"/>
        <v>0</v>
      </c>
      <c r="P145">
        <f t="shared" si="26"/>
        <v>0</v>
      </c>
      <c r="Q145" s="16"/>
    </row>
    <row r="146" spans="1:17" ht="15.75" x14ac:dyDescent="0.25">
      <c r="A146" s="45">
        <v>132</v>
      </c>
      <c r="B146" s="45" t="s">
        <v>316</v>
      </c>
      <c r="C146" s="46" t="s">
        <v>10</v>
      </c>
      <c r="D146" s="47"/>
      <c r="E146" s="60" t="s">
        <v>10</v>
      </c>
      <c r="F146" s="60"/>
      <c r="G146" s="60"/>
      <c r="H146" s="60"/>
      <c r="I146">
        <f t="shared" si="19"/>
        <v>0</v>
      </c>
      <c r="J146">
        <f t="shared" si="20"/>
        <v>0</v>
      </c>
      <c r="K146">
        <f t="shared" si="21"/>
        <v>0</v>
      </c>
      <c r="L146">
        <f t="shared" si="22"/>
        <v>1</v>
      </c>
      <c r="M146">
        <f t="shared" si="23"/>
        <v>0</v>
      </c>
      <c r="N146">
        <f t="shared" si="24"/>
        <v>0</v>
      </c>
      <c r="O146">
        <f t="shared" si="25"/>
        <v>0</v>
      </c>
      <c r="P146">
        <f t="shared" si="26"/>
        <v>0</v>
      </c>
      <c r="Q146" s="16"/>
    </row>
    <row r="147" spans="1:17" ht="15.75" x14ac:dyDescent="0.25">
      <c r="A147" s="45">
        <v>133</v>
      </c>
      <c r="B147" s="45" t="s">
        <v>317</v>
      </c>
      <c r="C147" s="46"/>
      <c r="D147" s="47"/>
      <c r="E147" s="60" t="s">
        <v>10</v>
      </c>
      <c r="F147" s="60"/>
      <c r="G147" s="60"/>
      <c r="H147" s="60"/>
      <c r="I147">
        <f t="shared" si="19"/>
        <v>0</v>
      </c>
      <c r="J147">
        <f t="shared" si="20"/>
        <v>0</v>
      </c>
      <c r="K147">
        <f t="shared" si="21"/>
        <v>0</v>
      </c>
      <c r="L147">
        <f t="shared" si="22"/>
        <v>0</v>
      </c>
      <c r="M147">
        <f t="shared" si="23"/>
        <v>0</v>
      </c>
      <c r="N147">
        <f t="shared" si="24"/>
        <v>0</v>
      </c>
      <c r="O147">
        <f t="shared" si="25"/>
        <v>0</v>
      </c>
      <c r="P147">
        <f t="shared" si="26"/>
        <v>1</v>
      </c>
      <c r="Q147" s="16"/>
    </row>
    <row r="148" spans="1:17" ht="15.75" x14ac:dyDescent="0.25">
      <c r="A148" s="45">
        <v>134</v>
      </c>
      <c r="B148" s="45" t="s">
        <v>319</v>
      </c>
      <c r="C148" s="46" t="s">
        <v>10</v>
      </c>
      <c r="D148" s="47" t="s">
        <v>10</v>
      </c>
      <c r="E148" s="60" t="s">
        <v>10</v>
      </c>
      <c r="F148" s="60"/>
      <c r="G148" s="60"/>
      <c r="H148" s="60"/>
      <c r="I148">
        <f t="shared" si="19"/>
        <v>0</v>
      </c>
      <c r="J148">
        <f t="shared" si="20"/>
        <v>0</v>
      </c>
      <c r="K148">
        <f t="shared" si="21"/>
        <v>0</v>
      </c>
      <c r="L148">
        <f t="shared" si="22"/>
        <v>1</v>
      </c>
      <c r="M148">
        <f t="shared" si="23"/>
        <v>0</v>
      </c>
      <c r="N148">
        <f t="shared" si="24"/>
        <v>0</v>
      </c>
      <c r="O148">
        <f t="shared" si="25"/>
        <v>0</v>
      </c>
      <c r="P148">
        <f t="shared" si="26"/>
        <v>0</v>
      </c>
      <c r="Q148" s="16"/>
    </row>
    <row r="149" spans="1:17" ht="15.75" x14ac:dyDescent="0.25">
      <c r="A149" s="45">
        <v>135</v>
      </c>
      <c r="B149" s="45" t="s">
        <v>320</v>
      </c>
      <c r="C149" s="46"/>
      <c r="D149" s="47" t="s">
        <v>10</v>
      </c>
      <c r="E149" s="60" t="s">
        <v>10</v>
      </c>
      <c r="F149" s="60"/>
      <c r="G149" s="60"/>
      <c r="H149" s="60"/>
      <c r="I149">
        <f t="shared" si="19"/>
        <v>0</v>
      </c>
      <c r="J149">
        <f t="shared" si="20"/>
        <v>0</v>
      </c>
      <c r="K149">
        <f t="shared" si="21"/>
        <v>0</v>
      </c>
      <c r="L149">
        <f t="shared" si="22"/>
        <v>0</v>
      </c>
      <c r="M149">
        <f t="shared" si="23"/>
        <v>0</v>
      </c>
      <c r="N149">
        <f t="shared" si="24"/>
        <v>0</v>
      </c>
      <c r="O149">
        <f t="shared" si="25"/>
        <v>0</v>
      </c>
      <c r="P149">
        <f t="shared" si="26"/>
        <v>1</v>
      </c>
      <c r="Q149" s="16"/>
    </row>
    <row r="150" spans="1:17" ht="15.75" x14ac:dyDescent="0.25">
      <c r="A150" s="45">
        <v>136</v>
      </c>
      <c r="B150" s="45" t="s">
        <v>321</v>
      </c>
      <c r="C150" s="46"/>
      <c r="D150" s="47"/>
      <c r="E150" s="60" t="s">
        <v>10</v>
      </c>
      <c r="F150" s="60"/>
      <c r="G150" s="60"/>
      <c r="H150" s="60"/>
      <c r="I150">
        <f t="shared" si="19"/>
        <v>0</v>
      </c>
      <c r="J150">
        <f t="shared" si="20"/>
        <v>0</v>
      </c>
      <c r="K150">
        <f t="shared" si="21"/>
        <v>0</v>
      </c>
      <c r="L150">
        <f t="shared" si="22"/>
        <v>0</v>
      </c>
      <c r="M150">
        <f t="shared" si="23"/>
        <v>0</v>
      </c>
      <c r="N150">
        <f t="shared" si="24"/>
        <v>0</v>
      </c>
      <c r="O150">
        <f t="shared" si="25"/>
        <v>0</v>
      </c>
      <c r="P150">
        <f t="shared" si="26"/>
        <v>1</v>
      </c>
      <c r="Q150" s="16"/>
    </row>
    <row r="151" spans="1:17" ht="15.75" x14ac:dyDescent="0.25">
      <c r="A151" s="45">
        <v>137</v>
      </c>
      <c r="B151" s="45" t="s">
        <v>324</v>
      </c>
      <c r="C151" s="46"/>
      <c r="D151" s="47"/>
      <c r="E151" s="60" t="s">
        <v>10</v>
      </c>
      <c r="F151" s="60"/>
      <c r="G151" s="60"/>
      <c r="H151" s="60"/>
      <c r="I151">
        <f t="shared" si="19"/>
        <v>0</v>
      </c>
      <c r="J151">
        <f t="shared" si="20"/>
        <v>0</v>
      </c>
      <c r="K151">
        <f t="shared" si="21"/>
        <v>0</v>
      </c>
      <c r="L151">
        <f t="shared" si="22"/>
        <v>0</v>
      </c>
      <c r="M151">
        <f t="shared" si="23"/>
        <v>0</v>
      </c>
      <c r="N151">
        <f t="shared" si="24"/>
        <v>0</v>
      </c>
      <c r="O151">
        <f t="shared" si="25"/>
        <v>0</v>
      </c>
      <c r="P151">
        <f t="shared" si="26"/>
        <v>1</v>
      </c>
      <c r="Q151" s="16"/>
    </row>
    <row r="152" spans="1:17" ht="15.75" x14ac:dyDescent="0.25">
      <c r="A152" s="45">
        <v>138</v>
      </c>
      <c r="B152" s="45" t="s">
        <v>325</v>
      </c>
      <c r="C152" s="46"/>
      <c r="D152" s="47"/>
      <c r="E152" s="60" t="s">
        <v>10</v>
      </c>
      <c r="F152" s="60"/>
      <c r="G152" s="60"/>
      <c r="H152" s="60"/>
      <c r="I152">
        <f t="shared" si="19"/>
        <v>0</v>
      </c>
      <c r="J152">
        <f t="shared" si="20"/>
        <v>0</v>
      </c>
      <c r="K152">
        <f t="shared" si="21"/>
        <v>0</v>
      </c>
      <c r="L152">
        <f t="shared" si="22"/>
        <v>0</v>
      </c>
      <c r="M152">
        <f t="shared" si="23"/>
        <v>0</v>
      </c>
      <c r="N152">
        <f t="shared" si="24"/>
        <v>0</v>
      </c>
      <c r="O152">
        <f t="shared" si="25"/>
        <v>0</v>
      </c>
      <c r="P152">
        <f t="shared" si="26"/>
        <v>1</v>
      </c>
      <c r="Q152" s="16"/>
    </row>
    <row r="153" spans="1:17" ht="15.75" x14ac:dyDescent="0.25">
      <c r="A153" s="45">
        <v>139</v>
      </c>
      <c r="B153" s="45" t="s">
        <v>328</v>
      </c>
      <c r="C153" s="46" t="s">
        <v>10</v>
      </c>
      <c r="D153" s="47"/>
      <c r="E153" s="60" t="s">
        <v>10</v>
      </c>
      <c r="F153" s="60"/>
      <c r="G153" s="60"/>
      <c r="H153" s="60"/>
      <c r="I153">
        <f t="shared" si="19"/>
        <v>0</v>
      </c>
      <c r="J153">
        <f t="shared" si="20"/>
        <v>0</v>
      </c>
      <c r="K153">
        <f t="shared" si="21"/>
        <v>0</v>
      </c>
      <c r="L153">
        <f t="shared" si="22"/>
        <v>1</v>
      </c>
      <c r="M153">
        <f t="shared" si="23"/>
        <v>0</v>
      </c>
      <c r="N153">
        <f t="shared" si="24"/>
        <v>0</v>
      </c>
      <c r="O153">
        <f t="shared" si="25"/>
        <v>0</v>
      </c>
      <c r="P153">
        <f t="shared" si="26"/>
        <v>0</v>
      </c>
      <c r="Q153" s="16"/>
    </row>
    <row r="154" spans="1:17" ht="15.75" x14ac:dyDescent="0.25">
      <c r="A154" s="45">
        <v>140</v>
      </c>
      <c r="B154" s="45" t="s">
        <v>329</v>
      </c>
      <c r="C154" s="46" t="s">
        <v>10</v>
      </c>
      <c r="D154" s="47"/>
      <c r="E154" s="60" t="s">
        <v>10</v>
      </c>
      <c r="F154" s="60"/>
      <c r="G154" s="60"/>
      <c r="H154" s="60"/>
      <c r="I154">
        <f t="shared" si="19"/>
        <v>0</v>
      </c>
      <c r="J154">
        <f t="shared" si="20"/>
        <v>0</v>
      </c>
      <c r="K154">
        <f t="shared" si="21"/>
        <v>0</v>
      </c>
      <c r="L154">
        <f t="shared" si="22"/>
        <v>1</v>
      </c>
      <c r="M154">
        <f t="shared" si="23"/>
        <v>0</v>
      </c>
      <c r="N154">
        <f t="shared" si="24"/>
        <v>0</v>
      </c>
      <c r="O154">
        <f t="shared" si="25"/>
        <v>0</v>
      </c>
      <c r="P154">
        <f t="shared" si="26"/>
        <v>0</v>
      </c>
      <c r="Q154" s="16"/>
    </row>
    <row r="155" spans="1:17" ht="15.75" x14ac:dyDescent="0.25">
      <c r="A155" s="45">
        <v>141</v>
      </c>
      <c r="B155" s="45" t="s">
        <v>337</v>
      </c>
      <c r="C155" s="46"/>
      <c r="D155" s="47"/>
      <c r="E155" s="60" t="s">
        <v>10</v>
      </c>
      <c r="F155" s="60"/>
      <c r="G155" s="60"/>
      <c r="H155" s="60"/>
      <c r="I155">
        <f t="shared" si="19"/>
        <v>0</v>
      </c>
      <c r="J155">
        <f t="shared" si="20"/>
        <v>0</v>
      </c>
      <c r="K155">
        <f t="shared" si="21"/>
        <v>0</v>
      </c>
      <c r="L155">
        <f t="shared" si="22"/>
        <v>0</v>
      </c>
      <c r="M155">
        <f t="shared" si="23"/>
        <v>0</v>
      </c>
      <c r="N155">
        <f t="shared" si="24"/>
        <v>0</v>
      </c>
      <c r="O155">
        <f t="shared" si="25"/>
        <v>0</v>
      </c>
      <c r="P155">
        <f t="shared" si="26"/>
        <v>1</v>
      </c>
      <c r="Q155" s="16"/>
    </row>
    <row r="156" spans="1:17" ht="15.75" x14ac:dyDescent="0.25">
      <c r="A156" s="45">
        <v>142</v>
      </c>
      <c r="B156" s="45" t="s">
        <v>346</v>
      </c>
      <c r="C156" s="46"/>
      <c r="D156" s="47"/>
      <c r="E156" s="60" t="s">
        <v>10</v>
      </c>
      <c r="F156" s="60"/>
      <c r="G156" s="60"/>
      <c r="H156" s="60"/>
      <c r="I156">
        <f t="shared" si="19"/>
        <v>0</v>
      </c>
      <c r="J156">
        <f t="shared" si="20"/>
        <v>0</v>
      </c>
      <c r="K156">
        <f t="shared" si="21"/>
        <v>0</v>
      </c>
      <c r="L156">
        <f t="shared" si="22"/>
        <v>0</v>
      </c>
      <c r="M156">
        <f t="shared" si="23"/>
        <v>0</v>
      </c>
      <c r="N156">
        <f t="shared" si="24"/>
        <v>0</v>
      </c>
      <c r="O156">
        <f t="shared" si="25"/>
        <v>0</v>
      </c>
      <c r="P156">
        <f t="shared" si="26"/>
        <v>1</v>
      </c>
      <c r="Q156" s="16"/>
    </row>
    <row r="157" spans="1:17" ht="15.75" x14ac:dyDescent="0.25">
      <c r="A157" s="45">
        <v>143</v>
      </c>
      <c r="B157" s="45" t="s">
        <v>348</v>
      </c>
      <c r="C157" s="46"/>
      <c r="D157" s="47" t="s">
        <v>10</v>
      </c>
      <c r="E157" s="60" t="s">
        <v>10</v>
      </c>
      <c r="F157" s="60"/>
      <c r="G157" s="60"/>
      <c r="H157" s="60"/>
      <c r="I157">
        <f t="shared" si="19"/>
        <v>0</v>
      </c>
      <c r="J157">
        <f t="shared" si="20"/>
        <v>0</v>
      </c>
      <c r="K157">
        <f t="shared" si="21"/>
        <v>0</v>
      </c>
      <c r="L157">
        <f t="shared" si="22"/>
        <v>0</v>
      </c>
      <c r="M157">
        <f t="shared" si="23"/>
        <v>0</v>
      </c>
      <c r="N157">
        <f t="shared" si="24"/>
        <v>0</v>
      </c>
      <c r="O157">
        <f t="shared" si="25"/>
        <v>0</v>
      </c>
      <c r="P157">
        <f t="shared" si="26"/>
        <v>1</v>
      </c>
      <c r="Q157" s="16"/>
    </row>
    <row r="158" spans="1:17" ht="15.75" x14ac:dyDescent="0.25">
      <c r="A158" s="45">
        <v>144</v>
      </c>
      <c r="B158" s="45" t="s">
        <v>349</v>
      </c>
      <c r="C158" s="46"/>
      <c r="D158" s="47" t="s">
        <v>10</v>
      </c>
      <c r="E158" s="60" t="s">
        <v>10</v>
      </c>
      <c r="F158" s="60"/>
      <c r="G158" s="60"/>
      <c r="H158" s="60"/>
      <c r="I158">
        <f t="shared" si="19"/>
        <v>0</v>
      </c>
      <c r="J158">
        <f t="shared" si="20"/>
        <v>0</v>
      </c>
      <c r="K158">
        <f t="shared" si="21"/>
        <v>0</v>
      </c>
      <c r="L158">
        <f t="shared" si="22"/>
        <v>0</v>
      </c>
      <c r="M158">
        <f t="shared" si="23"/>
        <v>0</v>
      </c>
      <c r="N158">
        <f t="shared" si="24"/>
        <v>0</v>
      </c>
      <c r="O158">
        <f t="shared" si="25"/>
        <v>0</v>
      </c>
      <c r="P158">
        <f t="shared" si="26"/>
        <v>1</v>
      </c>
      <c r="Q158" s="16"/>
    </row>
    <row r="159" spans="1:17" ht="15.75" x14ac:dyDescent="0.25">
      <c r="A159" s="45">
        <v>145</v>
      </c>
      <c r="B159" s="45" t="s">
        <v>350</v>
      </c>
      <c r="C159" s="46"/>
      <c r="D159" s="47" t="s">
        <v>10</v>
      </c>
      <c r="E159" s="60" t="s">
        <v>10</v>
      </c>
      <c r="F159" s="60"/>
      <c r="G159" s="60"/>
      <c r="H159" s="60"/>
      <c r="I159">
        <f t="shared" si="19"/>
        <v>0</v>
      </c>
      <c r="J159">
        <f t="shared" si="20"/>
        <v>0</v>
      </c>
      <c r="K159">
        <f t="shared" si="21"/>
        <v>0</v>
      </c>
      <c r="L159">
        <f t="shared" si="22"/>
        <v>0</v>
      </c>
      <c r="M159">
        <f t="shared" si="23"/>
        <v>0</v>
      </c>
      <c r="N159">
        <f t="shared" si="24"/>
        <v>0</v>
      </c>
      <c r="O159">
        <f t="shared" si="25"/>
        <v>0</v>
      </c>
      <c r="P159">
        <f t="shared" si="26"/>
        <v>1</v>
      </c>
      <c r="Q159" s="16"/>
    </row>
    <row r="160" spans="1:17" ht="15.75" x14ac:dyDescent="0.25">
      <c r="A160" s="45">
        <v>146</v>
      </c>
      <c r="B160" s="45" t="s">
        <v>351</v>
      </c>
      <c r="C160" s="46"/>
      <c r="D160" s="47" t="s">
        <v>10</v>
      </c>
      <c r="E160" s="60" t="s">
        <v>10</v>
      </c>
      <c r="F160" s="60"/>
      <c r="G160" s="60"/>
      <c r="H160" s="60"/>
      <c r="I160">
        <f t="shared" si="19"/>
        <v>0</v>
      </c>
      <c r="J160">
        <f t="shared" si="20"/>
        <v>0</v>
      </c>
      <c r="K160">
        <f t="shared" si="21"/>
        <v>0</v>
      </c>
      <c r="L160">
        <f t="shared" si="22"/>
        <v>0</v>
      </c>
      <c r="M160">
        <f t="shared" si="23"/>
        <v>0</v>
      </c>
      <c r="N160">
        <f t="shared" si="24"/>
        <v>0</v>
      </c>
      <c r="O160">
        <f t="shared" si="25"/>
        <v>0</v>
      </c>
      <c r="P160">
        <f t="shared" si="26"/>
        <v>1</v>
      </c>
      <c r="Q160" s="16"/>
    </row>
    <row r="161" spans="1:17" ht="15.75" x14ac:dyDescent="0.25">
      <c r="A161" s="45">
        <v>147</v>
      </c>
      <c r="B161" s="45" t="s">
        <v>352</v>
      </c>
      <c r="C161" s="46"/>
      <c r="D161" s="47" t="s">
        <v>10</v>
      </c>
      <c r="E161" s="60" t="s">
        <v>10</v>
      </c>
      <c r="F161" s="60"/>
      <c r="G161" s="60"/>
      <c r="H161" s="60"/>
      <c r="I161">
        <f t="shared" si="19"/>
        <v>0</v>
      </c>
      <c r="J161">
        <f t="shared" si="20"/>
        <v>0</v>
      </c>
      <c r="K161">
        <f t="shared" si="21"/>
        <v>0</v>
      </c>
      <c r="L161">
        <f t="shared" si="22"/>
        <v>0</v>
      </c>
      <c r="M161">
        <f t="shared" si="23"/>
        <v>0</v>
      </c>
      <c r="N161">
        <f t="shared" si="24"/>
        <v>0</v>
      </c>
      <c r="O161">
        <f t="shared" si="25"/>
        <v>0</v>
      </c>
      <c r="P161">
        <f t="shared" si="26"/>
        <v>1</v>
      </c>
      <c r="Q161" s="16"/>
    </row>
    <row r="162" spans="1:17" ht="15.75" x14ac:dyDescent="0.25">
      <c r="A162" s="45">
        <v>148</v>
      </c>
      <c r="B162" s="45" t="s">
        <v>354</v>
      </c>
      <c r="C162" s="46"/>
      <c r="D162" s="47" t="s">
        <v>10</v>
      </c>
      <c r="E162" s="60" t="s">
        <v>10</v>
      </c>
      <c r="F162" s="60"/>
      <c r="G162" s="60"/>
      <c r="H162" s="60"/>
      <c r="I162">
        <f t="shared" si="19"/>
        <v>0</v>
      </c>
      <c r="J162">
        <f t="shared" si="20"/>
        <v>0</v>
      </c>
      <c r="K162">
        <f t="shared" si="21"/>
        <v>0</v>
      </c>
      <c r="L162">
        <f t="shared" si="22"/>
        <v>0</v>
      </c>
      <c r="M162">
        <f t="shared" si="23"/>
        <v>0</v>
      </c>
      <c r="N162">
        <f t="shared" si="24"/>
        <v>0</v>
      </c>
      <c r="O162">
        <f t="shared" si="25"/>
        <v>0</v>
      </c>
      <c r="P162">
        <f t="shared" si="26"/>
        <v>1</v>
      </c>
      <c r="Q162" s="16"/>
    </row>
    <row r="163" spans="1:17" ht="15.75" x14ac:dyDescent="0.25">
      <c r="A163" s="45">
        <v>149</v>
      </c>
      <c r="B163" s="45" t="s">
        <v>355</v>
      </c>
      <c r="C163" s="46"/>
      <c r="D163" s="47" t="s">
        <v>10</v>
      </c>
      <c r="E163" s="60" t="s">
        <v>10</v>
      </c>
      <c r="F163" s="60"/>
      <c r="G163" s="60"/>
      <c r="H163" s="60"/>
      <c r="I163">
        <f t="shared" si="19"/>
        <v>0</v>
      </c>
      <c r="J163">
        <f t="shared" si="20"/>
        <v>0</v>
      </c>
      <c r="K163">
        <f t="shared" si="21"/>
        <v>0</v>
      </c>
      <c r="L163">
        <f t="shared" si="22"/>
        <v>0</v>
      </c>
      <c r="M163">
        <f t="shared" si="23"/>
        <v>0</v>
      </c>
      <c r="N163">
        <f t="shared" si="24"/>
        <v>0</v>
      </c>
      <c r="O163">
        <f t="shared" si="25"/>
        <v>0</v>
      </c>
      <c r="P163">
        <f t="shared" si="26"/>
        <v>1</v>
      </c>
      <c r="Q163" s="16"/>
    </row>
    <row r="164" spans="1:17" ht="15.75" x14ac:dyDescent="0.25">
      <c r="A164" s="45">
        <v>150</v>
      </c>
      <c r="B164" s="45" t="s">
        <v>356</v>
      </c>
      <c r="C164" s="46"/>
      <c r="D164" s="47" t="s">
        <v>10</v>
      </c>
      <c r="E164" s="60" t="s">
        <v>10</v>
      </c>
      <c r="F164" s="60"/>
      <c r="G164" s="60"/>
      <c r="H164" s="60"/>
      <c r="I164">
        <f t="shared" si="19"/>
        <v>0</v>
      </c>
      <c r="J164">
        <f t="shared" si="20"/>
        <v>0</v>
      </c>
      <c r="K164">
        <f t="shared" si="21"/>
        <v>0</v>
      </c>
      <c r="L164">
        <f t="shared" si="22"/>
        <v>0</v>
      </c>
      <c r="M164">
        <f t="shared" si="23"/>
        <v>0</v>
      </c>
      <c r="N164">
        <f t="shared" si="24"/>
        <v>0</v>
      </c>
      <c r="O164">
        <f t="shared" si="25"/>
        <v>0</v>
      </c>
      <c r="P164">
        <f t="shared" si="26"/>
        <v>1</v>
      </c>
      <c r="Q164" s="16"/>
    </row>
    <row r="165" spans="1:17" ht="15.75" x14ac:dyDescent="0.25">
      <c r="A165" s="45">
        <v>151</v>
      </c>
      <c r="B165" s="45" t="s">
        <v>357</v>
      </c>
      <c r="C165" s="46"/>
      <c r="D165" s="47" t="s">
        <v>10</v>
      </c>
      <c r="E165" s="60" t="s">
        <v>10</v>
      </c>
      <c r="F165" s="60"/>
      <c r="G165" s="60"/>
      <c r="H165" s="60"/>
      <c r="I165">
        <f t="shared" si="19"/>
        <v>0</v>
      </c>
      <c r="J165">
        <f t="shared" si="20"/>
        <v>0</v>
      </c>
      <c r="K165">
        <f t="shared" si="21"/>
        <v>0</v>
      </c>
      <c r="L165">
        <f t="shared" si="22"/>
        <v>0</v>
      </c>
      <c r="M165">
        <f t="shared" si="23"/>
        <v>0</v>
      </c>
      <c r="N165">
        <f t="shared" si="24"/>
        <v>0</v>
      </c>
      <c r="O165">
        <f t="shared" si="25"/>
        <v>0</v>
      </c>
      <c r="P165">
        <f t="shared" si="26"/>
        <v>1</v>
      </c>
      <c r="Q165" s="16"/>
    </row>
    <row r="166" spans="1:17" ht="15.75" x14ac:dyDescent="0.25">
      <c r="A166" s="45">
        <v>152</v>
      </c>
      <c r="B166" s="45" t="s">
        <v>358</v>
      </c>
      <c r="C166" s="46"/>
      <c r="D166" s="47" t="s">
        <v>10</v>
      </c>
      <c r="E166" s="60" t="s">
        <v>10</v>
      </c>
      <c r="F166" s="60"/>
      <c r="G166" s="60"/>
      <c r="H166" s="60"/>
      <c r="I166">
        <f t="shared" si="19"/>
        <v>0</v>
      </c>
      <c r="J166">
        <f t="shared" si="20"/>
        <v>0</v>
      </c>
      <c r="K166">
        <f t="shared" si="21"/>
        <v>0</v>
      </c>
      <c r="L166">
        <f t="shared" si="22"/>
        <v>0</v>
      </c>
      <c r="M166">
        <f t="shared" si="23"/>
        <v>0</v>
      </c>
      <c r="N166">
        <f t="shared" si="24"/>
        <v>0</v>
      </c>
      <c r="O166">
        <f t="shared" si="25"/>
        <v>0</v>
      </c>
      <c r="P166">
        <f t="shared" si="26"/>
        <v>1</v>
      </c>
      <c r="Q166" s="16"/>
    </row>
    <row r="167" spans="1:17" ht="15.75" x14ac:dyDescent="0.25">
      <c r="A167" s="45">
        <v>153</v>
      </c>
      <c r="B167" s="45" t="s">
        <v>359</v>
      </c>
      <c r="C167" s="46"/>
      <c r="D167" s="47" t="s">
        <v>10</v>
      </c>
      <c r="E167" s="61" t="s">
        <v>10</v>
      </c>
      <c r="F167" s="60"/>
      <c r="G167" s="60"/>
      <c r="H167" s="60"/>
      <c r="I167">
        <f t="shared" si="19"/>
        <v>0</v>
      </c>
      <c r="J167">
        <f t="shared" si="20"/>
        <v>0</v>
      </c>
      <c r="K167">
        <f t="shared" si="21"/>
        <v>0</v>
      </c>
      <c r="L167">
        <f t="shared" si="22"/>
        <v>0</v>
      </c>
      <c r="M167">
        <f t="shared" si="23"/>
        <v>0</v>
      </c>
      <c r="N167">
        <f t="shared" si="24"/>
        <v>0</v>
      </c>
      <c r="O167">
        <f t="shared" si="25"/>
        <v>0</v>
      </c>
      <c r="P167">
        <f t="shared" si="26"/>
        <v>1</v>
      </c>
      <c r="Q167" s="16"/>
    </row>
    <row r="168" spans="1:17" x14ac:dyDescent="0.25">
      <c r="A168" s="92" t="s">
        <v>365</v>
      </c>
      <c r="B168" s="93"/>
      <c r="C168" s="66">
        <f>COUNTIF(C15:C167, "Y")</f>
        <v>29</v>
      </c>
      <c r="D168" s="68">
        <f>COUNTIF(D15:D167, "Y")</f>
        <v>42</v>
      </c>
      <c r="E168" s="70">
        <f t="shared" ref="E168:H168" si="27">COUNTIF(E15:E167, "Y")</f>
        <v>153</v>
      </c>
      <c r="F168" s="70">
        <f t="shared" si="27"/>
        <v>0</v>
      </c>
      <c r="G168" s="70">
        <f t="shared" si="27"/>
        <v>0</v>
      </c>
      <c r="H168" s="74">
        <f t="shared" si="27"/>
        <v>0</v>
      </c>
      <c r="I168" s="72">
        <f>SUM(I15:I167)</f>
        <v>0</v>
      </c>
      <c r="J168">
        <f t="shared" ref="J168:P168" si="28">SUM(J15:J167)</f>
        <v>0</v>
      </c>
      <c r="K168" s="17">
        <f t="shared" si="28"/>
        <v>0</v>
      </c>
      <c r="L168" s="17">
        <f t="shared" si="28"/>
        <v>29</v>
      </c>
      <c r="M168" s="17">
        <f t="shared" si="28"/>
        <v>0</v>
      </c>
      <c r="N168" s="17">
        <f t="shared" si="28"/>
        <v>0</v>
      </c>
      <c r="O168" s="17">
        <f t="shared" si="28"/>
        <v>0</v>
      </c>
      <c r="P168" s="17">
        <f t="shared" si="28"/>
        <v>124</v>
      </c>
      <c r="Q168" s="73"/>
    </row>
    <row r="169" spans="1:17" x14ac:dyDescent="0.25">
      <c r="A169" s="94" t="s">
        <v>366</v>
      </c>
      <c r="B169" s="95"/>
      <c r="C169" s="67"/>
      <c r="D169" s="69"/>
      <c r="E169" s="71">
        <f>L168</f>
        <v>29</v>
      </c>
      <c r="F169" s="71">
        <f>I168</f>
        <v>0</v>
      </c>
      <c r="G169" s="71">
        <f>J168</f>
        <v>0</v>
      </c>
      <c r="H169" s="75">
        <f>K168</f>
        <v>0</v>
      </c>
      <c r="Q169" s="16"/>
    </row>
    <row r="170" spans="1:17" x14ac:dyDescent="0.25">
      <c r="A170" s="96" t="s">
        <v>367</v>
      </c>
      <c r="B170" s="97"/>
      <c r="C170" s="67"/>
      <c r="D170" s="69"/>
      <c r="E170" s="69">
        <f>P168</f>
        <v>124</v>
      </c>
      <c r="F170" s="69">
        <f>M168</f>
        <v>0</v>
      </c>
      <c r="G170" s="69">
        <f>N168</f>
        <v>0</v>
      </c>
      <c r="H170" s="76">
        <f>O168</f>
        <v>0</v>
      </c>
      <c r="Q170" s="16"/>
    </row>
    <row r="171" spans="1:17" ht="25.5" customHeight="1" x14ac:dyDescent="0.25">
      <c r="A171" s="16"/>
      <c r="B171" s="16"/>
      <c r="C171" s="16"/>
      <c r="D171" s="16"/>
      <c r="E171" s="16"/>
      <c r="F171" s="16"/>
      <c r="G171" s="16"/>
      <c r="H171" s="16"/>
      <c r="Q171" s="16"/>
    </row>
  </sheetData>
  <autoFilter ref="A13:P168" xr:uid="{6B82954C-7C96-4EB4-ABF0-3DD9F7BBBF9F}"/>
  <mergeCells count="13">
    <mergeCell ref="E12:H12"/>
    <mergeCell ref="C13:C14"/>
    <mergeCell ref="D13:D14"/>
    <mergeCell ref="C1:D1"/>
    <mergeCell ref="C4:D4"/>
    <mergeCell ref="C5:D5"/>
    <mergeCell ref="C6:D6"/>
    <mergeCell ref="C7:D7"/>
    <mergeCell ref="A168:B168"/>
    <mergeCell ref="A169:B169"/>
    <mergeCell ref="A170:B170"/>
    <mergeCell ref="B13:B14"/>
    <mergeCell ref="A13:A14"/>
  </mergeCells>
  <conditionalFormatting sqref="B15:B167">
    <cfRule type="expression" dxfId="12" priority="1">
      <formula>H15="Y"</formula>
    </cfRule>
    <cfRule type="expression" dxfId="11" priority="20">
      <formula>G15="Y"</formula>
    </cfRule>
    <cfRule type="expression" dxfId="10" priority="21">
      <formula>F15="Y"</formula>
    </cfRule>
  </conditionalFormatting>
  <conditionalFormatting sqref="E4:H6">
    <cfRule type="expression" dxfId="9" priority="8">
      <formula>E4&lt;1</formula>
    </cfRule>
    <cfRule type="expression" dxfId="8" priority="11">
      <formula>E4&gt;=1</formula>
    </cfRule>
  </conditionalFormatting>
  <conditionalFormatting sqref="E7:H7">
    <cfRule type="expression" dxfId="7" priority="9">
      <formula>E7=0</formula>
    </cfRule>
    <cfRule type="expression" dxfId="6" priority="10">
      <formula>E7&gt;0</formula>
    </cfRule>
  </conditionalFormatting>
  <conditionalFormatting sqref="F168:G168">
    <cfRule type="cellIs" dxfId="5" priority="7" operator="lessThan">
      <formula>52</formula>
    </cfRule>
  </conditionalFormatting>
  <conditionalFormatting sqref="F169:G169">
    <cfRule type="cellIs" dxfId="4" priority="6" operator="lessThan">
      <formula>10</formula>
    </cfRule>
  </conditionalFormatting>
  <conditionalFormatting sqref="F170:G170">
    <cfRule type="cellIs" dxfId="3" priority="5" operator="lessThan">
      <formula>42</formula>
    </cfRule>
  </conditionalFormatting>
  <conditionalFormatting sqref="H168">
    <cfRule type="cellIs" dxfId="2" priority="4" operator="lessThan">
      <formula>49</formula>
    </cfRule>
  </conditionalFormatting>
  <conditionalFormatting sqref="H169">
    <cfRule type="cellIs" dxfId="1" priority="3" operator="lessThan">
      <formula>9</formula>
    </cfRule>
  </conditionalFormatting>
  <conditionalFormatting sqref="H170">
    <cfRule type="cellIs" dxfId="0" priority="2" operator="lessThan">
      <formula>40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showInputMessage="1" showErrorMessage="1" xr:uid="{7F527EA7-9E45-4754-8E89-D4011F1CF0D9}">
          <x14:formula1>
            <xm:f>Instructions!$B$70:$B$71</xm:f>
          </x14:formula1>
          <xm:sqref>F15:H167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052EA0C2953A489CAE6B11FEEB781D" ma:contentTypeVersion="37" ma:contentTypeDescription="Create a new document." ma:contentTypeScope="" ma:versionID="c146f60ae9608bbac75e5290d8dd6465">
  <xsd:schema xmlns:xsd="http://www.w3.org/2001/XMLSchema" xmlns:xs="http://www.w3.org/2001/XMLSchema" xmlns:p="http://schemas.microsoft.com/office/2006/metadata/properties" xmlns:ns2="de0d1a31-22c1-422a-9237-9c006e8e7a3b" xmlns:ns3="c3645e4b-594c-4f18-aae2-bf0d6260a5b0" targetNamespace="http://schemas.microsoft.com/office/2006/metadata/properties" ma:root="true" ma:fieldsID="59c776483100bfa51085e98d564d89f7" ns2:_="" ns3:_="">
    <xsd:import namespace="de0d1a31-22c1-422a-9237-9c006e8e7a3b"/>
    <xsd:import namespace="c3645e4b-594c-4f18-aae2-bf0d6260a5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InternalStatus" minOccurs="0"/>
                <xsd:element ref="ns2:PaymentStatus" minOccurs="0"/>
                <xsd:element ref="ns2:APLStatus" minOccurs="0"/>
                <xsd:element ref="ns2:ReadyDate" minOccurs="0"/>
                <xsd:element ref="ns2:AuthDate" minOccurs="0"/>
                <xsd:element ref="ns2:NPNotes" minOccurs="0"/>
                <xsd:element ref="ns2:FINNotes" minOccurs="0"/>
                <xsd:element ref="ns2:PMONotes" minOccurs="0"/>
                <xsd:element ref="ns2:SubmitterFirstName" minOccurs="0"/>
                <xsd:element ref="ns2:SubmitterLastName" minOccurs="0"/>
                <xsd:element ref="ns2:SubmitterEmail" minOccurs="0"/>
                <xsd:element ref="ns2:SubmitterPhone" minOccurs="0"/>
                <xsd:element ref="ns2:SubmitterJobTitle" minOccurs="0"/>
                <xsd:element ref="ns2:StateRAMPMember" minOccurs="0"/>
                <xsd:element ref="ns2:ProductName" minOccurs="0"/>
                <xsd:element ref="ns2:ReviewType" minOccurs="0"/>
                <xsd:element ref="ns2:ImpactLevel" minOccurs="0"/>
                <xsd:element ref="ns2:FedRAMPStatus" minOccurs="0"/>
                <xsd:element ref="ns2:GovSponsor" minOccurs="0"/>
                <xsd:element ref="ns2:ActiveRFP" minOccurs="0"/>
                <xsd:element ref="ns2:AccountingInfo"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d1a31-22c1-422a-9237-9c006e8e7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nalStatus" ma:index="12" nillable="true" ma:displayName="Internal Status" ma:format="Dropdown" ma:internalName="InternalStatus">
      <xsd:simpleType>
        <xsd:restriction base="dms:Choice">
          <xsd:enumeration value="Complete"/>
          <xsd:enumeration value="PMO"/>
          <xsd:enumeration value="Admin Action"/>
        </xsd:restriction>
      </xsd:simpleType>
    </xsd:element>
    <xsd:element name="PaymentStatus" ma:index="13" nillable="true" ma:displayName="Payment Status" ma:format="Dropdown" ma:internalName="PaymentStatus">
      <xsd:simpleType>
        <xsd:restriction base="dms:Choice">
          <xsd:enumeration value="Paid"/>
          <xsd:enumeration value="Invoice Sent"/>
        </xsd:restriction>
      </xsd:simpleType>
    </xsd:element>
    <xsd:element name="APLStatus" ma:index="14" nillable="true" ma:displayName="APL Status" ma:format="Dropdown" ma:internalName="APLStatus">
      <xsd:simpleType>
        <xsd:restriction base="dms:Choice">
          <xsd:enumeration value="Pending"/>
          <xsd:enumeration value="Ready"/>
          <xsd:enumeration value="Authorized"/>
        </xsd:restriction>
      </xsd:simpleType>
    </xsd:element>
    <xsd:element name="ReadyDate" ma:index="15" nillable="true" ma:displayName="Ready Date" ma:format="DateOnly" ma:internalName="ReadyDate">
      <xsd:simpleType>
        <xsd:restriction base="dms:DateTime"/>
      </xsd:simpleType>
    </xsd:element>
    <xsd:element name="AuthDate" ma:index="16" nillable="true" ma:displayName="Auth Date" ma:format="DateOnly" ma:internalName="AuthDate">
      <xsd:simpleType>
        <xsd:restriction base="dms:DateTime"/>
      </xsd:simpleType>
    </xsd:element>
    <xsd:element name="NPNotes" ma:index="17" nillable="true" ma:displayName="NP Notes" ma:format="Dropdown" ma:internalName="NPNotes">
      <xsd:simpleType>
        <xsd:restriction base="dms:Note">
          <xsd:maxLength value="255"/>
        </xsd:restriction>
      </xsd:simpleType>
    </xsd:element>
    <xsd:element name="FINNotes" ma:index="18" nillable="true" ma:displayName="FIN Notes" ma:format="Dropdown" ma:internalName="FINNotes">
      <xsd:simpleType>
        <xsd:restriction base="dms:Note">
          <xsd:maxLength value="255"/>
        </xsd:restriction>
      </xsd:simpleType>
    </xsd:element>
    <xsd:element name="PMONotes" ma:index="19" nillable="true" ma:displayName="PMO Notes" ma:format="Dropdown" ma:internalName="PMONotes">
      <xsd:simpleType>
        <xsd:restriction base="dms:Note">
          <xsd:maxLength value="255"/>
        </xsd:restriction>
      </xsd:simpleType>
    </xsd:element>
    <xsd:element name="SubmitterFirstName" ma:index="20" nillable="true" ma:displayName="Submitter First Name" ma:format="Dropdown" ma:internalName="SubmitterFirstName">
      <xsd:simpleType>
        <xsd:restriction base="dms:Text">
          <xsd:maxLength value="255"/>
        </xsd:restriction>
      </xsd:simpleType>
    </xsd:element>
    <xsd:element name="SubmitterLastName" ma:index="21" nillable="true" ma:displayName="Submitter Last Name" ma:format="Dropdown" ma:internalName="SubmitterLastName">
      <xsd:simpleType>
        <xsd:restriction base="dms:Text">
          <xsd:maxLength value="255"/>
        </xsd:restriction>
      </xsd:simpleType>
    </xsd:element>
    <xsd:element name="SubmitterEmail" ma:index="22" nillable="true" ma:displayName="Submitter Email" ma:format="Dropdown" ma:internalName="SubmitterEmail">
      <xsd:simpleType>
        <xsd:restriction base="dms:Text">
          <xsd:maxLength value="255"/>
        </xsd:restriction>
      </xsd:simpleType>
    </xsd:element>
    <xsd:element name="SubmitterPhone" ma:index="23" nillable="true" ma:displayName="Submitter Phone" ma:format="Dropdown" ma:internalName="SubmitterPhone">
      <xsd:simpleType>
        <xsd:restriction base="dms:Text">
          <xsd:maxLength value="255"/>
        </xsd:restriction>
      </xsd:simpleType>
    </xsd:element>
    <xsd:element name="SubmitterJobTitle" ma:index="24" nillable="true" ma:displayName="Submitter Job Title" ma:format="Dropdown" ma:internalName="SubmitterJobTitle">
      <xsd:simpleType>
        <xsd:restriction base="dms:Text">
          <xsd:maxLength value="255"/>
        </xsd:restriction>
      </xsd:simpleType>
    </xsd:element>
    <xsd:element name="StateRAMPMember" ma:index="25" nillable="true" ma:displayName="StateRAMP Member" ma:format="Dropdown" ma:internalName="StateRAMPMember">
      <xsd:simpleType>
        <xsd:restriction base="dms:Choice">
          <xsd:enumeration value="Yes"/>
          <xsd:enumeration value="No"/>
        </xsd:restriction>
      </xsd:simpleType>
    </xsd:element>
    <xsd:element name="ProductName" ma:index="26" nillable="true" ma:displayName="Product Name" ma:format="Dropdown" ma:internalName="ProductName">
      <xsd:simpleType>
        <xsd:restriction base="dms:Note">
          <xsd:maxLength value="255"/>
        </xsd:restriction>
      </xsd:simpleType>
    </xsd:element>
    <xsd:element name="ReviewType" ma:index="27" nillable="true" ma:displayName="Review Type" ma:format="Dropdown" ma:internalName="ReviewType">
      <xsd:simpleType>
        <xsd:restriction base="dms:Choice">
          <xsd:enumeration value="FR2SR"/>
          <xsd:enumeration value="Ready"/>
          <xsd:enumeration value="Auth"/>
        </xsd:restriction>
      </xsd:simpleType>
    </xsd:element>
    <xsd:element name="ImpactLevel" ma:index="28" nillable="true" ma:displayName="Impact Level" ma:format="Dropdown" ma:internalName="ImpactLevel">
      <xsd:simpleType>
        <xsd:restriction base="dms:Choice">
          <xsd:enumeration value="High"/>
          <xsd:enumeration value="Mod"/>
          <xsd:enumeration value="Low"/>
        </xsd:restriction>
      </xsd:simpleType>
    </xsd:element>
    <xsd:element name="FedRAMPStatus" ma:index="29" nillable="true" ma:displayName="FedRAMP Status" ma:format="Dropdown" ma:internalName="FedRAMPStatus">
      <xsd:simpleType>
        <xsd:restriction base="dms:Choice">
          <xsd:enumeration value="No"/>
          <xsd:enumeration value="Ready "/>
          <xsd:enumeration value="Auth"/>
        </xsd:restriction>
      </xsd:simpleType>
    </xsd:element>
    <xsd:element name="GovSponsor" ma:index="30" nillable="true" ma:displayName="Gov Sponsor" ma:format="Dropdown" ma:internalName="GovSponsor">
      <xsd:simpleType>
        <xsd:restriction base="dms:Choice">
          <xsd:enumeration value="Yes"/>
          <xsd:enumeration value="No"/>
        </xsd:restriction>
      </xsd:simpleType>
    </xsd:element>
    <xsd:element name="ActiveRFP" ma:index="31" nillable="true" ma:displayName="Active RFP" ma:default="0" ma:format="Dropdown" ma:internalName="ActiveRFP">
      <xsd:simpleType>
        <xsd:restriction base="dms:Boolean"/>
      </xsd:simpleType>
    </xsd:element>
    <xsd:element name="AccountingInfo" ma:index="32" nillable="true" ma:displayName="Accounting Info" ma:format="Dropdown" ma:internalName="AccountingInfo">
      <xsd:simpleType>
        <xsd:restriction base="dms:Note">
          <xsd:maxLength value="255"/>
        </xsd:restriction>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0a67a2ac-2b19-456f-9b7b-6bf7774f6f38" ma:termSetId="09814cd3-568e-fe90-9814-8d621ff8fb84" ma:anchorId="fba54fb3-c3e1-fe81-a776-ca4b69148c4d" ma:open="true" ma:isKeyword="false">
      <xsd:complexType>
        <xsd:sequence>
          <xsd:element ref="pc:Terms" minOccurs="0" maxOccurs="1"/>
        </xsd:sequence>
      </xsd:complexType>
    </xsd:element>
    <xsd:element name="MediaServiceOCR" ma:index="43" nillable="true" ma:displayName="Extracted Text" ma:internalName="MediaServiceOCR" ma:readOnly="true">
      <xsd:simpleType>
        <xsd:restriction base="dms:Note">
          <xsd:maxLength value="255"/>
        </xsd:restriction>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645e4b-594c-4f18-aae2-bf0d6260a5b0" elementFormDefault="qualified">
    <xsd:import namespace="http://schemas.microsoft.com/office/2006/documentManagement/types"/>
    <xsd:import namespace="http://schemas.microsoft.com/office/infopath/2007/PartnerControls"/>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element name="TaxCatchAll" ma:index="42" nillable="true" ma:displayName="Taxonomy Catch All Column" ma:hidden="true" ma:list="{d224c7ef-d509-4ad1-8200-04da9bc5ca4c}" ma:internalName="TaxCatchAll" ma:showField="CatchAllData" ma:web="c3645e4b-594c-4f18-aae2-bf0d6260a5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57B8F-E3EE-40DE-AA20-90964C8F86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d1a31-22c1-422a-9237-9c006e8e7a3b"/>
    <ds:schemaRef ds:uri="c3645e4b-594c-4f18-aae2-bf0d6260a5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DD6F6D-3119-4174-AAD1-895ECAE273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Assessment Information</vt:lpstr>
      <vt:lpstr>Mod Control Selection Tracking</vt:lpstr>
      <vt:lpstr>Low Control Selection Tracking</vt:lpstr>
      <vt:lpstr>Instructions!Print_Area</vt:lpstr>
      <vt:lpstr>'Mod Control Selection Tracking'!Print_Area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Dininger</dc:creator>
  <cp:keywords/>
  <dc:description/>
  <cp:lastModifiedBy>Allen Dininger</cp:lastModifiedBy>
  <cp:revision/>
  <dcterms:created xsi:type="dcterms:W3CDTF">2024-08-19T14:12:23Z</dcterms:created>
  <dcterms:modified xsi:type="dcterms:W3CDTF">2025-02-17T14:25:26Z</dcterms:modified>
  <cp:category/>
  <cp:contentStatus/>
</cp:coreProperties>
</file>